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8.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9.xml" ContentType="application/vnd.openxmlformats-officedocument.drawing+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E:\dung.dang\Sy.Vu\Upgrade eTool 2-0\"/>
    </mc:Choice>
  </mc:AlternateContent>
  <bookViews>
    <workbookView xWindow="0" yWindow="0" windowWidth="28800" windowHeight="12435" tabRatio="602"/>
  </bookViews>
  <sheets>
    <sheet name=" Overview " sheetId="4" r:id="rId1"/>
    <sheet name="CEO" sheetId="6" r:id="rId2"/>
    <sheet name="HO Assistant (PA-EA-AM)" sheetId="5" r:id="rId3"/>
    <sheet name="CMO" sheetId="9" r:id="rId4"/>
    <sheet name="NSM" sheetId="7" state="hidden" r:id="rId5"/>
    <sheet name="CCO (NSM)" sheetId="8" r:id="rId6"/>
    <sheet name="RSM" sheetId="3" r:id="rId7"/>
    <sheet name="ASM" sheetId="2" r:id="rId8"/>
    <sheet name="SS" sheetId="1" r:id="rId9"/>
    <sheet name="CHRO &amp; Admin" sheetId="11" r:id="rId10"/>
    <sheet name="Result" sheetId="10" r:id="rId11"/>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295" i="3" l="1"/>
  <c r="M295" i="3"/>
  <c r="L295" i="3"/>
  <c r="K295" i="3"/>
  <c r="J295" i="3"/>
  <c r="I295" i="3"/>
  <c r="H295" i="3"/>
  <c r="O290" i="3"/>
  <c r="N291" i="3"/>
  <c r="M291" i="3"/>
  <c r="L291" i="3"/>
  <c r="K291" i="3"/>
  <c r="J291" i="3"/>
  <c r="I291" i="3"/>
  <c r="H291" i="3"/>
  <c r="O302" i="3"/>
  <c r="F303" i="3"/>
  <c r="G303" i="3"/>
  <c r="G311" i="3"/>
  <c r="G288" i="3"/>
  <c r="O288" i="3" s="1"/>
  <c r="G291" i="3"/>
  <c r="O285" i="3"/>
  <c r="E311" i="3"/>
  <c r="E306" i="3"/>
  <c r="E303" i="3"/>
  <c r="E291" i="3"/>
  <c r="E288" i="3"/>
  <c r="O310" i="3"/>
  <c r="O309" i="3"/>
  <c r="O308" i="3"/>
  <c r="O305" i="3"/>
  <c r="O301" i="3"/>
  <c r="O299" i="3"/>
  <c r="O297" i="3"/>
  <c r="O294" i="3"/>
  <c r="O293" i="3"/>
  <c r="O292" i="3"/>
  <c r="O289" i="3"/>
  <c r="O286" i="3"/>
  <c r="G306" i="3"/>
  <c r="O306" i="3" s="1"/>
  <c r="G295" i="3"/>
  <c r="F311" i="3"/>
  <c r="F306" i="3"/>
  <c r="F295" i="3"/>
  <c r="F291" i="3"/>
  <c r="N311" i="3"/>
  <c r="M311" i="3"/>
  <c r="L311" i="3"/>
  <c r="K311" i="3"/>
  <c r="J311" i="3"/>
  <c r="I311" i="3"/>
  <c r="H311" i="3"/>
  <c r="N307" i="3"/>
  <c r="M307" i="3"/>
  <c r="L307" i="3"/>
  <c r="K307" i="3"/>
  <c r="J307" i="3"/>
  <c r="I307" i="3"/>
  <c r="O307" i="3" s="1"/>
  <c r="H307" i="3"/>
  <c r="N300" i="3"/>
  <c r="M300" i="3"/>
  <c r="L300" i="3"/>
  <c r="K300" i="3"/>
  <c r="O300" i="3" s="1"/>
  <c r="J300" i="3"/>
  <c r="I300" i="3"/>
  <c r="H300" i="3"/>
  <c r="N298" i="3"/>
  <c r="M298" i="3"/>
  <c r="L298" i="3"/>
  <c r="K298" i="3"/>
  <c r="K303" i="3" s="1"/>
  <c r="J298" i="3"/>
  <c r="I298" i="3"/>
  <c r="O298" i="3" s="1"/>
  <c r="H298" i="3"/>
  <c r="M303" i="3"/>
  <c r="L303" i="3"/>
  <c r="H303" i="3"/>
  <c r="N287" i="3"/>
  <c r="M287" i="3"/>
  <c r="L287" i="3"/>
  <c r="K287" i="3"/>
  <c r="J287" i="3"/>
  <c r="I287" i="3"/>
  <c r="H287" i="3"/>
  <c r="E295" i="3"/>
  <c r="O220" i="3"/>
  <c r="O221" i="3"/>
  <c r="E222" i="3"/>
  <c r="F222" i="3"/>
  <c r="G222" i="3"/>
  <c r="H222" i="3"/>
  <c r="I222" i="3"/>
  <c r="J222" i="3"/>
  <c r="K222" i="3"/>
  <c r="L222" i="3"/>
  <c r="M222" i="3"/>
  <c r="N222" i="3"/>
  <c r="O223" i="3"/>
  <c r="O224" i="3"/>
  <c r="E225" i="3"/>
  <c r="F225" i="3"/>
  <c r="G225" i="3"/>
  <c r="H225" i="3"/>
  <c r="I225" i="3"/>
  <c r="J225" i="3"/>
  <c r="K225" i="3"/>
  <c r="L225" i="3"/>
  <c r="M225" i="3"/>
  <c r="N225" i="3"/>
  <c r="O226" i="3"/>
  <c r="O227" i="3"/>
  <c r="O228" i="3"/>
  <c r="O229" i="3"/>
  <c r="O230" i="3"/>
  <c r="E231" i="3"/>
  <c r="F231" i="3"/>
  <c r="G231" i="3"/>
  <c r="H231" i="3"/>
  <c r="I231" i="3"/>
  <c r="J231" i="3"/>
  <c r="K231" i="3"/>
  <c r="L231" i="3"/>
  <c r="M231" i="3"/>
  <c r="N231" i="3"/>
  <c r="O232" i="3"/>
  <c r="E233" i="3"/>
  <c r="F233" i="3"/>
  <c r="G233" i="3"/>
  <c r="H233" i="3"/>
  <c r="I233" i="3"/>
  <c r="J233" i="3"/>
  <c r="K233" i="3"/>
  <c r="L233" i="3"/>
  <c r="M233" i="3"/>
  <c r="N233" i="3"/>
  <c r="O234" i="3"/>
  <c r="E235" i="3"/>
  <c r="F235" i="3"/>
  <c r="G235" i="3"/>
  <c r="H235" i="3"/>
  <c r="I235" i="3"/>
  <c r="J235" i="3"/>
  <c r="K235" i="3"/>
  <c r="L235" i="3"/>
  <c r="M235" i="3"/>
  <c r="N235" i="3"/>
  <c r="O236" i="3"/>
  <c r="O237" i="3"/>
  <c r="O238" i="3"/>
  <c r="E239" i="3"/>
  <c r="F239" i="3"/>
  <c r="G239" i="3"/>
  <c r="H239" i="3"/>
  <c r="I239" i="3"/>
  <c r="J239" i="3"/>
  <c r="K239" i="3"/>
  <c r="L239" i="3"/>
  <c r="M239" i="3"/>
  <c r="N239" i="3"/>
  <c r="O240" i="3"/>
  <c r="O241" i="3"/>
  <c r="E242" i="3"/>
  <c r="F242" i="3"/>
  <c r="G242" i="3"/>
  <c r="H242" i="3"/>
  <c r="I242" i="3"/>
  <c r="J242" i="3"/>
  <c r="K242" i="3"/>
  <c r="L242" i="3"/>
  <c r="M242" i="3"/>
  <c r="N242" i="3"/>
  <c r="O243" i="3"/>
  <c r="O244" i="3"/>
  <c r="O245" i="3"/>
  <c r="E246" i="3"/>
  <c r="F246" i="3"/>
  <c r="G246" i="3"/>
  <c r="H246" i="3"/>
  <c r="I246" i="3"/>
  <c r="J246" i="3"/>
  <c r="K246" i="3"/>
  <c r="L246" i="3"/>
  <c r="M246" i="3"/>
  <c r="N246" i="3"/>
  <c r="O37" i="11"/>
  <c r="O36" i="11"/>
  <c r="I35" i="11"/>
  <c r="F35" i="11"/>
  <c r="G35" i="11"/>
  <c r="M38" i="11"/>
  <c r="K38" i="11"/>
  <c r="M35" i="11"/>
  <c r="K35" i="11"/>
  <c r="M44" i="11"/>
  <c r="K44" i="11"/>
  <c r="L38" i="11"/>
  <c r="N38" i="11"/>
  <c r="L44" i="11"/>
  <c r="N44" i="11"/>
  <c r="O58" i="11"/>
  <c r="O57" i="11"/>
  <c r="O56" i="11"/>
  <c r="O54" i="11"/>
  <c r="O53" i="11"/>
  <c r="O51" i="11"/>
  <c r="O50" i="11"/>
  <c r="O49" i="11"/>
  <c r="O47" i="11"/>
  <c r="O45" i="11"/>
  <c r="O43" i="11"/>
  <c r="O42" i="11"/>
  <c r="O41" i="11"/>
  <c r="O40" i="11"/>
  <c r="O39" i="11"/>
  <c r="O34" i="11"/>
  <c r="O33" i="11"/>
  <c r="N59" i="11"/>
  <c r="M59" i="11"/>
  <c r="L59" i="11"/>
  <c r="K59" i="11"/>
  <c r="J59" i="11"/>
  <c r="I59" i="11"/>
  <c r="H59" i="11"/>
  <c r="N55" i="11"/>
  <c r="M55" i="11"/>
  <c r="L55" i="11"/>
  <c r="K55" i="11"/>
  <c r="J55" i="11"/>
  <c r="I55" i="11"/>
  <c r="H55" i="11"/>
  <c r="N52" i="11"/>
  <c r="M52" i="11"/>
  <c r="L52" i="11"/>
  <c r="K52" i="11"/>
  <c r="J52" i="11"/>
  <c r="I52" i="11"/>
  <c r="H52" i="11"/>
  <c r="G52" i="11"/>
  <c r="N48" i="11"/>
  <c r="M48" i="11"/>
  <c r="L48" i="11"/>
  <c r="K48" i="11"/>
  <c r="J48" i="11"/>
  <c r="I48" i="11"/>
  <c r="H48" i="11"/>
  <c r="N46" i="11"/>
  <c r="M46" i="11"/>
  <c r="L46" i="11"/>
  <c r="K46" i="11"/>
  <c r="J46" i="11"/>
  <c r="I46" i="11"/>
  <c r="H46" i="11"/>
  <c r="G38" i="11"/>
  <c r="G44" i="11"/>
  <c r="O44" i="11" s="1"/>
  <c r="G46" i="11"/>
  <c r="G48" i="11"/>
  <c r="G55" i="11"/>
  <c r="G59" i="11"/>
  <c r="F59" i="11"/>
  <c r="F55" i="11"/>
  <c r="F52" i="11"/>
  <c r="F48" i="11"/>
  <c r="F46" i="11"/>
  <c r="F44" i="11"/>
  <c r="F38" i="11"/>
  <c r="J44" i="11"/>
  <c r="I44" i="11"/>
  <c r="H44" i="11"/>
  <c r="J38" i="11"/>
  <c r="I38" i="11"/>
  <c r="H38" i="11"/>
  <c r="N35" i="11"/>
  <c r="L35" i="11"/>
  <c r="J35" i="11"/>
  <c r="H35" i="11"/>
  <c r="E59" i="11"/>
  <c r="E55" i="11"/>
  <c r="E52" i="11"/>
  <c r="E48" i="11"/>
  <c r="E46" i="11"/>
  <c r="E44" i="11"/>
  <c r="E38" i="11"/>
  <c r="E35" i="11"/>
  <c r="I303" i="3" l="1"/>
  <c r="O287" i="3"/>
  <c r="O295" i="3"/>
  <c r="J303" i="3"/>
  <c r="O311" i="3"/>
  <c r="O291" i="3"/>
  <c r="O303" i="3"/>
  <c r="O296" i="3"/>
  <c r="O304" i="3"/>
  <c r="O239" i="3"/>
  <c r="O235" i="3"/>
  <c r="O246" i="3"/>
  <c r="O242" i="3"/>
  <c r="O231" i="3"/>
  <c r="O225" i="3"/>
  <c r="O222" i="3"/>
  <c r="O233" i="3"/>
  <c r="O59" i="11"/>
  <c r="O55" i="11"/>
  <c r="O52" i="11"/>
  <c r="O48" i="11"/>
  <c r="O46" i="11"/>
  <c r="O38" i="11"/>
  <c r="O35" i="11"/>
  <c r="I363" i="1"/>
  <c r="I362" i="1"/>
  <c r="I361" i="1"/>
  <c r="I360" i="1"/>
  <c r="I359" i="1"/>
  <c r="G363" i="1"/>
  <c r="I358" i="1"/>
  <c r="I357" i="1"/>
  <c r="I356" i="1"/>
  <c r="G358" i="1"/>
  <c r="I355" i="1"/>
  <c r="I354" i="1"/>
  <c r="I353" i="1"/>
  <c r="I352" i="1"/>
  <c r="I351" i="1"/>
  <c r="I350" i="1"/>
  <c r="I349" i="1"/>
  <c r="I348" i="1"/>
  <c r="G355" i="1"/>
  <c r="F347" i="1"/>
  <c r="G347" i="1"/>
  <c r="I347" i="1" s="1"/>
  <c r="I346" i="1"/>
  <c r="I345" i="1"/>
  <c r="I344" i="1"/>
  <c r="I343" i="1"/>
  <c r="I342" i="1"/>
  <c r="I341" i="1"/>
  <c r="G343" i="1"/>
  <c r="I340" i="1"/>
  <c r="I339" i="1"/>
  <c r="I338" i="1"/>
  <c r="G340" i="1"/>
  <c r="I337" i="1"/>
  <c r="J301" i="1"/>
  <c r="J300" i="1"/>
  <c r="J299" i="1"/>
  <c r="J298" i="1"/>
  <c r="J297" i="1"/>
  <c r="J296" i="1"/>
  <c r="J295" i="1"/>
  <c r="J294" i="1"/>
  <c r="J293" i="1"/>
  <c r="F343" i="1"/>
  <c r="F363" i="1"/>
  <c r="F358" i="1"/>
  <c r="F355" i="1"/>
  <c r="F340" i="1"/>
  <c r="J183" i="1"/>
  <c r="I183" i="1"/>
  <c r="H183" i="1"/>
  <c r="G183" i="1"/>
  <c r="F183" i="1"/>
  <c r="E183" i="1"/>
  <c r="G242" i="1"/>
  <c r="I256" i="1" l="1"/>
  <c r="I255" i="1"/>
  <c r="I254" i="1"/>
  <c r="H257" i="1"/>
  <c r="F257" i="1"/>
  <c r="G257" i="1"/>
  <c r="I257" i="1" s="1"/>
  <c r="I253" i="1"/>
  <c r="I252" i="1"/>
  <c r="I251" i="1"/>
  <c r="H253" i="1"/>
  <c r="G253" i="1"/>
  <c r="F253" i="1"/>
  <c r="I249" i="1"/>
  <c r="I248" i="1"/>
  <c r="I247" i="1"/>
  <c r="H250" i="1"/>
  <c r="G250" i="1"/>
  <c r="I250" i="1" s="1"/>
  <c r="F250" i="1"/>
  <c r="H246" i="1"/>
  <c r="I245" i="1"/>
  <c r="G246" i="1"/>
  <c r="I246" i="1" s="1"/>
  <c r="F246" i="1"/>
  <c r="I244" i="1"/>
  <c r="H244" i="1"/>
  <c r="I243" i="1"/>
  <c r="G244" i="1"/>
  <c r="F244" i="1"/>
  <c r="I241" i="1"/>
  <c r="I239" i="1"/>
  <c r="I238" i="1"/>
  <c r="I237" i="1"/>
  <c r="I240" i="1"/>
  <c r="H242" i="1"/>
  <c r="I242" i="1"/>
  <c r="F242" i="1"/>
  <c r="F236" i="1"/>
  <c r="F233" i="1"/>
  <c r="G236" i="1"/>
  <c r="I236" i="1" s="1"/>
  <c r="H236" i="1"/>
  <c r="I235" i="1"/>
  <c r="I234" i="1"/>
  <c r="G233" i="1"/>
  <c r="I232" i="1"/>
  <c r="H233" i="1"/>
  <c r="I231" i="1"/>
  <c r="I233" i="1" l="1"/>
  <c r="J263" i="2"/>
  <c r="J259" i="2"/>
  <c r="I259" i="2"/>
  <c r="I261" i="2" s="1"/>
  <c r="I263" i="2" s="1"/>
  <c r="H259" i="2"/>
  <c r="H261" i="2" s="1"/>
  <c r="H263" i="2" s="1"/>
  <c r="G259" i="2"/>
  <c r="G261" i="2" s="1"/>
  <c r="G263" i="2" s="1"/>
  <c r="F259" i="2"/>
  <c r="F261" i="2" s="1"/>
  <c r="F263" i="2" s="1"/>
  <c r="E259" i="2"/>
  <c r="E261" i="2" s="1"/>
  <c r="E263" i="2" s="1"/>
  <c r="H217" i="2"/>
  <c r="H216" i="2"/>
  <c r="H215" i="2"/>
  <c r="H214" i="2"/>
  <c r="H213" i="2"/>
  <c r="H212" i="2"/>
  <c r="J116" i="2"/>
  <c r="I116" i="2"/>
  <c r="H116" i="2"/>
  <c r="G116" i="2"/>
  <c r="F116" i="2"/>
  <c r="E116" i="2"/>
  <c r="I181" i="3" l="1"/>
  <c r="I148" i="3"/>
  <c r="I149" i="3" s="1"/>
  <c r="I150" i="3" s="1"/>
  <c r="I110" i="3"/>
  <c r="I182" i="3" l="1"/>
  <c r="I151" i="3"/>
  <c r="I111" i="3"/>
  <c r="I183" i="3" l="1"/>
  <c r="I152" i="3"/>
  <c r="I112" i="3"/>
  <c r="I184" i="3" l="1"/>
  <c r="I153" i="3"/>
  <c r="I113" i="3"/>
  <c r="I185" i="3" l="1"/>
  <c r="I154" i="3"/>
  <c r="I114" i="3"/>
  <c r="I186" i="3" l="1"/>
  <c r="I155" i="3"/>
  <c r="I115" i="3"/>
  <c r="I187" i="3" l="1"/>
  <c r="J148" i="3"/>
  <c r="J155" i="3"/>
  <c r="J147" i="3"/>
  <c r="J150" i="3"/>
  <c r="J149" i="3"/>
  <c r="J151" i="3"/>
  <c r="J152" i="3"/>
  <c r="J153" i="3"/>
  <c r="J154" i="3"/>
  <c r="I116" i="3"/>
  <c r="I188" i="3" l="1"/>
  <c r="J187" i="3" s="1"/>
  <c r="I117" i="3"/>
  <c r="J188" i="3" l="1"/>
  <c r="J180" i="3"/>
  <c r="J181" i="3"/>
  <c r="J182" i="3"/>
  <c r="J183" i="3"/>
  <c r="J184" i="3"/>
  <c r="J185" i="3"/>
  <c r="J186" i="3"/>
  <c r="J117" i="3"/>
  <c r="J109" i="3"/>
  <c r="J110" i="3"/>
  <c r="J111" i="3"/>
  <c r="J112" i="3"/>
  <c r="J113" i="3"/>
  <c r="J114" i="3"/>
  <c r="J115" i="3"/>
  <c r="J116" i="3"/>
  <c r="N302" i="3"/>
</calcChain>
</file>

<file path=xl/sharedStrings.xml><?xml version="1.0" encoding="utf-8"?>
<sst xmlns="http://schemas.openxmlformats.org/spreadsheetml/2006/main" count="2369" uniqueCount="1898">
  <si>
    <t>Triển khai thực hiện, giám sát hoạt động kinh doanh trong địa bàn được giao.</t>
  </si>
  <si>
    <t>Chịu trách nhiệm và lên kế hoạch hành động của Bộ phận Kinh doanh, đảm bảo độ bao phủ và sự phân phối của sản phẩm thông qua việc tối ưu hóa đội ngũ kinh doanh.</t>
  </si>
  <si>
    <t>Phát triển mối quan hệ hiệu quả với thị trường cũng như cấp dưới để hoàn thành mục tiêu kinh doanh.</t>
  </si>
  <si>
    <t>1. Lập kế hoạch Kinh doanh:</t>
  </si>
  <si>
    <t>2. Bảo đảm độ bao phủ:</t>
  </si>
  <si>
    <t>3. Đảm bảo tồn kho, cung ứng và trưng bày hàng hóa:</t>
  </si>
  <si>
    <t>4. Đảm bảo doanh số:</t>
  </si>
  <si>
    <t>5. Xây dựng mối quan hệ với khách hàng:</t>
  </si>
  <si>
    <t>6. Xây dựng và phát triển đội ngũ Nhân viên Bán hàng:</t>
  </si>
  <si>
    <t>( Nguồn tham khảo: http://step.edu.vn/sales-supervisor-job-description/)</t>
  </si>
  <si>
    <t>Giám sát bán hàng</t>
  </si>
  <si>
    <t>III. Mô tả chi tiết công việc</t>
  </si>
  <si>
    <t>(Nguồn tham khảo: https://www.careerlink.vn/tim-viec-lam/giam-sat-ban-hang-kenh-gt-tai-vung-tau/1025304)</t>
  </si>
  <si>
    <t>• Quản lý điều hành hoạt động kinh doanh khu vực và phát triển việc kinh doanh thông qua việc tuyển dụng và đào tạo đội ngũ bán hàng trong khu vực</t>
  </si>
  <si>
    <t>1. Xác định, xây dựng mục tiêu bộ phận và quản lý thực hiện kế hoạch hành động kinh doanh.</t>
  </si>
  <si>
    <t>•  Đề ra những mục tiêu rõ ràng phù hợp với những mục tiêu, chiến lược của Công ty cho từng thành viên đội ngũ bán hàng trong địa bàn (Nhà phân phối/ Giám sát bán hàng/ Nhân viên dịch vụ bán hàng).</t>
  </si>
  <si>
    <t>•  Đánh giá tiến trình thực hiện so với những mục tiêu trong những cuộc họp hàng tuần/ tháng và có hướng khắc phục kịp thời</t>
  </si>
  <si>
    <t>2. Theo dõi &amp; phản hồi thông tin:</t>
  </si>
  <si>
    <t>• Truyền đạt thông tin về các hướng dẫn công việc, quy trình, chính sách công ty đến đội ngũ bán hàng trong khu vực. Đảm bảo thông tin truyền đạt rõ ràng và gắn kết với mục tiêu, chiến lược và chính sách công ty.</t>
  </si>
  <si>
    <t>• Theo dõi, quản lý đảm bảo tính tuân thủ thực hiện của Nhà phân phối đã cam kết với Công ty về định hướng, chính sách, nguồn lực, giao hàng.</t>
  </si>
  <si>
    <t>• Thực hiện việc kiểm tra, giám sát đảm bảo tính tuân thủ của đội ngũ Giám sát bán hàng, Nhân viên dịch vụ bán hàng, Nhân viên dịch vụ giao hàng, Nhân viên điều phối kinh doanh.</t>
  </si>
  <si>
    <t>• Theo dõi hoạt động của đội ngũ bán hàng thông qua các công cụ theo dõi thực hiện và cung cấp thông tin phản hồi/ công nhận và khen thưởng thành tích.</t>
  </si>
  <si>
    <t>• Kiến nghị các giải pháp kinh doanh trong khu vực quản lý trên nguyên tắc: hợp lý, có lợi, không gây xung đột thị trường.</t>
  </si>
  <si>
    <t>3. Huấn luyện</t>
  </si>
  <si>
    <t>• Cập nhật các công cụ quản lý (Bảng Theo dõi hoạt động…) định kỳ.</t>
  </si>
  <si>
    <t>• Giải quyết các vấn đề phát sinh trong khu vực, hướng dẫn đội ngũ Giám sát, nhân viên dịch vụ bán hàng giải quyết các khó khăn trong công việc hằng ngày.</t>
  </si>
  <si>
    <t>• Đánh giá năng lực và cung cấp thông tin phản hồi về tiến trình công việc của đội ngũ thông qua Bản Kiểm tra huấn luyện hiện trường (Work with) và Bản hội ý cá nhân (One with One).       </t>
  </si>
  <si>
    <t>• Trong quá trình kiểm tra hiện trường, thực hiện các lần viếng thăm mẫu, mô hình hóa những chuẩn mực về hành vi hoặc kỹ năng thực hành nhằm đạt chỉ tiêu công việc. </t>
  </si>
  <si>
    <t>• Huấn luyện nhóm theo yêu cầu.</t>
  </si>
  <si>
    <t>4. Khách hàng</t>
  </si>
  <si>
    <t>• Hỗ trợ thực hiện thành công những công việc chính yếu (giao hàng, kho hàng, trưng bày hàng hóa, quản lý trang thiết bị …) trong khu vực</t>
  </si>
  <si>
    <t>• Thường xuyên có mặt trên thị trường để thấu hiểu các nhu cầu của Khách hàng</t>
  </si>
  <si>
    <t>Giám sát khu vực</t>
  </si>
  <si>
    <t>I. Vai trò</t>
  </si>
  <si>
    <t>II. Nhiệm vụ</t>
  </si>
  <si>
    <t>I. Vai trò:</t>
  </si>
  <si>
    <t>II. Nhiệm vụ:</t>
  </si>
  <si>
    <t>1. Đảm bảo mục tiêu kinh doanh của khu vực:</t>
  </si>
  <si>
    <t>2. Xây dựng năng lực đội ngũ:</t>
  </si>
  <si>
    <t>3. Phát triển/ hỗ trợ khách hàng:</t>
  </si>
  <si>
    <t>4. Thực hiện các nhiệm vụ khác nhằm phát triển kinh doanh trong địa bàn theo yêu cầu của các cấp quản lý</t>
  </si>
  <si>
    <t>(Nguồn tham khảo: http://kinhdo.vn/career/65/quan-ly-ban-hang-khu-vuc-area-sales-manager.html)</t>
  </si>
  <si>
    <t>1. Phân chia chỉ tiêu, kế hoạch cho đội ngũ nhân viên trong khu vực nhằm triển khai tốt mục tiêu chung của công ty.</t>
  </si>
  <si>
    <t>2. Thực hiện việc tuyển dụng, bổ sung đầy đủ kịp thời nhân sự trong khu vực theo định biên đã được duyệt.</t>
  </si>
  <si>
    <t>3. Trực tiếp phân công, giao việc và kiểm tra kiểm soát việc thực hiện các chương trình bán hàng, kế hoạch marketing, chương trình khuyến mãi công ty ban hành.</t>
  </si>
  <si>
    <t>4. Quản lý, kiểm tra, giám sát chất lượng làm việc, kế quả bán hàng, kết quả bao phủ, tuyến làm việc, của TDV trong khu vực được giao phụ trách.</t>
  </si>
  <si>
    <t>5. Trực tiếp hoặc phối hợp với phòng ban để giải quyết thỏa đáng các khiếu nại của khách hàng.</t>
  </si>
  <si>
    <t>7. Thực hiện các nhiệm vụ khác do Giám đốc Kinh doanh công ty giao.</t>
  </si>
  <si>
    <t xml:space="preserve">6. Tham mưu cho Giám đốc bán hàng, Ban lãnh đạo công ty trong việc xây dựng và tổ chức triển khai các chính sách kinh doanh mới </t>
  </si>
  <si>
    <t>(như chính sách sản phẩm, chính sách giá, chính sách phân phối, chính sách quảng cáo – khuyến mại…)  và các chương trình tiếp thị phù hợp với đặc điểm và tình hình thực tế của thị trường khu vực.</t>
  </si>
  <si>
    <t>(Nguồn tham khảo: https://mywork.com.vn/tuyen-dung/viec-lam/921393/giam-sat-kinh-doanh-khu-vuc-(tphcm-mien-tay-mien-dong).html)</t>
  </si>
  <si>
    <t>III. Mô tả chi tiết công việc:</t>
  </si>
  <si>
    <t>1. Năng lực hiện thực hóa mục tiêu bán hàng:</t>
  </si>
  <si>
    <t>2. Năng lực xây dựng đội ngũ nhân viên kinh doanh giàu năng lực:</t>
  </si>
  <si>
    <t>3. Năng lực đồng hành cùng các nhà phân phối:</t>
  </si>
  <si>
    <t>(Nguồn tham khảo: http://pace.edu.vn/dao-tao/NoiDung/172/nang-luc-giam-sat-ban-hang)</t>
  </si>
  <si>
    <t>IV. Danh sách năng lực:</t>
  </si>
  <si>
    <t>V. Qui trình làm việc:</t>
  </si>
  <si>
    <t>Thực hiện báo cáo theo định kỳ về: kết quả kinh doanh, thị trường, đối thủ, nhà phân phối, quản lý nhân viên bán hàng (Report).</t>
  </si>
  <si>
    <t>Thực hiện và kiểm tra bảng theo dõi hoạt động bán hàng (Scoreboard).</t>
  </si>
  <si>
    <t> Giám sát, đôn đốc nhân viên bán hàng theo Kế hoạch bao trùm (Sales Auditor)</t>
  </si>
  <si>
    <t> Phân tích, sắp xếp, tố chức, dự báo lại kế hoạch bao trùm để đạt hiệu quả cao (Analysis &amp; Forecast).</t>
  </si>
  <si>
    <t>Thu thập thông tin thị trường: hoạt động của các đối thủ, các chương trình khuyến mãi (Coverage of Competitor).</t>
  </si>
  <si>
    <t>Đảm bảo hàng được giao đầy đủ, đúng giá và đúng thời hạn (Delivery management).</t>
  </si>
  <si>
    <t>Hạn chế tình trạng thiếu hàng thông qua quản lý tồn kho hợp lý (Core).</t>
  </si>
  <si>
    <t> Cập nhật toàn bộ kế hoạch bao trùm theo định kỳ 2 lần/ năm (Core).</t>
  </si>
  <si>
    <t>Huấn luyện cho Nhân viên Bán hàng về tiêu chuẩn bày biện của Công ty và quy trình bày biện chuẩn (Visibility).</t>
  </si>
  <si>
    <t>Theo dõi &amp; hỗ trợ cho nhân viên trong việc bày biện thông qua các dụng cụ bày biện (POSM management).</t>
  </si>
  <si>
    <t>Đảm bảo quản lý Chỉ tiêu trưng bày hiệu quả (Visibility).</t>
  </si>
  <si>
    <t>Chịu trách nhiệm về các chỉ tiêu doanh số do Công ty đề ra (Core).</t>
  </si>
  <si>
    <t> Hỗ trợ Nhân viên Bán hàng tháo gỡ những vướng mắc trong công việc hàng ngày (Issue report).</t>
  </si>
  <si>
    <t>Theo dõi, đôn đốc nhân viên đạt chỉ tiêu doanh số ngày, tuần và tháng (Report - Sales Indicator).</t>
  </si>
  <si>
    <t> Đảm bảo xây dựng kinh doanh tiết kiệm chi phí, tăng lợi nhuận (?).</t>
  </si>
  <si>
    <t>Tạo quan hệ tốt với các khách hàng và đáp ứng kịp thời những thắc mắc của họ (Issue report).</t>
  </si>
  <si>
    <t>Xây dựng tuyến bán hàng cho nhân viên bán hàng (MCP online), quản lý danh sách khách hàng (Customer list).</t>
  </si>
  <si>
    <t>Bảo đảm đối xử công bằng với tất cả khách hàng trong việc: Độ bao phủ, phân phối hàng, giá cả và chương trình khuyến mãi (Core).</t>
  </si>
  <si>
    <t>Kiểm soát Nhân viên Bán hàng trong việc cập nhật thông tin trong danh sách khách hàng (PDA &amp; Core).</t>
  </si>
  <si>
    <t>Tuyển dụng, đào tạo đội ngũ nhân viên mới (?).</t>
  </si>
  <si>
    <t>Huấn luyện kỹ năng bán hàng cho nhân viên, lên lịch làm việc cùng nhân viên ngoài thị trường (eCalendar).</t>
  </si>
  <si>
    <t>Đề ra mục tiêu, đánh giá tiến trình thực hiện mục tiêu của từng nhân viên và có hướng khắc phục kịp thời (Core).</t>
  </si>
  <si>
    <t>Truyền đạt đến các Nhân viên Bán hàng, Nhân viên Giao hàng những chủ trương, chính sách, quyết định, quy định của Công ty (?).</t>
  </si>
  <si>
    <t>Xây dựng cơ cấu lương hợp lý, khen thưởng kịp thời đối với những nhân viên đạt kết quả cao (?).</t>
  </si>
  <si>
    <t>Đảm bảo Nhà Phân Phối thực hiện đúng các điều khoản của hợp đồng đã ký kết cũng như các thông báo, chính sách tại từng thời điểm (?).</t>
  </si>
  <si>
    <t>Đề ra/ phân chia những mục tiêu (sản lượng, doanh số, mặt hàng trọng tâm…) rõ ràng, phù hợp với những mục tiêu của Quản Lý Bán Hàng Miền cho từng thành viên đội ngũ bán hàng trong điạ bàn (Sales Indicator).</t>
  </si>
  <si>
    <t>Theo dõi và đánh giá tiến trình thực hiện mục tiêu của đội ngũ hàng ngày/ hàng tuần và có giải pháp khắc phục kịp thời (Sales Auditor &amp; Report).</t>
  </si>
  <si>
    <t>Phân bổ ngân sách được giao về các chương trình khuyến mãi, trưng bày, vật phẩm quảng cáo POSM)…cho từng nhân viên bán hàng và theo dõi thực hiện (Core).</t>
  </si>
  <si>
    <t>Thu thập thông tin về thị trường, đối thủ cạnh tranh và báo cáo cho Quản lý Tác Nghiệp Kinh doanh Miền, Quản lý Bán hàng Miền (Core).</t>
  </si>
  <si>
    <t>Lên kế hoạch huấn luyện (coaching) hàng tháng (eCalendar).</t>
  </si>
  <si>
    <t>Thường xuyên đi thị trường với Nhân Viên Bán Hàng của Nhà Phân Phối (Work With ) nhằm huấn luyện kỹ năng/ phát hiện và xác định những cơ hội bán hàng (Sales Sup Assistance application).</t>
  </si>
  <si>
    <t>Giám sát hoạt động của các tuyến bán hàng (Route). Đảm bảo hoạt động đầy đủ hàng ngày nhằm hoàn thành được các chỉ tiêu phát triển thị trường, chỉ tiêu doanh số (Sales Auditor).</t>
  </si>
  <si>
    <t>Lưu trữ các báo cáo và ghi chép về các buổi đi thị trường ( Work With ), làm việc trực tiếp (One with One ), Họp nhóm hàng tuần (Weekly meeting ) theo yêu cầu (eCalendar).</t>
  </si>
  <si>
    <t>Đảm bảo áp dụng và duy trì các công cụ, phương thức bán hàng trong hoạt động của NVBH/ Nhà Phân Phối (Solomon, Palm, Bảng theo dõi Scoreboard, kế hoạch triển khai… ) theo chuẩn yêu cầu của công ty (?).</t>
  </si>
  <si>
    <t>Hỗ trợ/ hướng dẫn Nhân Viên Bán Hàng giải quyết những vấn đề khó khăn hàng ngày (?).</t>
  </si>
  <si>
    <t>Hỗ trợ Nhà Phân Phối giải quyết những vấn đề phát sinh trong việc kinh doanh (?).</t>
  </si>
  <si>
    <t>Lắp đặt và quản lý các thiết bị hổ trợ bán hàng ( tủ mát, tủ đông, kệ, bạt quay, bảng hiệu …) một cách hiệu quả theo sự phân công phụ trách  (PDA &amp; ?).</t>
  </si>
  <si>
    <t>Họp nhóm hàng tuần (weekly meeting) hoặc làm việc trực tiếp (One with One) với từng Nhân Viên Bán Hàng để theo dõi thực hiện kết hợp huấn luyện nâng cao năng lực đội ngũ (Scoreboard &amp; eCalendar).</t>
  </si>
  <si>
    <t>­ Vai trò tìm hiểu thị trường và phân tích đối thủ cạnh tranh của giám sát bán hàng (?);</t>
  </si>
  <si>
    <t>­ Giới thiệu về những phạm vi cần tìm hiểu và phân tích (?);</t>
  </si>
  <si>
    <t>­ Quy trình và phương pháp thiết lập hệ thống thu thập thông tin (?);</t>
  </si>
  <si>
    <t>­ Phân tích thông tin và đánh giá (Dashboard &amp; Report).</t>
  </si>
  <si>
    <t>­ Lập kế hoạch Bán hàng và triển khai thực hiện các tiêu chí Kinh doanh (Core)</t>
  </si>
  <si>
    <t>­ Kỹ thuật dự báo và những yêu cầu cần dự báo dành cho giám sát bán hàng (Forecast);</t>
  </si>
  <si>
    <t>­ Xác lập mục tiêu thông minh cho công tác giám sát bán hàng (Blacklist);</t>
  </si>
  <si>
    <t>­ Hệ thống chia chỉ tiêu và kỹ thuật phân bổ các chỉ tiêu (Core);</t>
  </si>
  <si>
    <t>­ Phương pháp lập và triển khai kế hoạch bán hàng hiệu quả (Core).</t>
  </si>
  <si>
    <t>­ Theo dõi và đánh giá kết quả thực hiện các tiêu chí Kinh doanh (Sales Aditor, Dashboard &amp; Report)</t>
  </si>
  <si>
    <t>­ Công tác theo dõi và đánh giá thông qua các chốt kiểm tra (Point Tracking);</t>
  </si>
  <si>
    <t>­ Nghệ thuật hỗ trợ và phản hồi thông tin đánh giá trong quá trình thực hiện (Issue Report);</t>
  </si>
  <si>
    <t>­ Tìm hiểu và Phân tích thị trường (BI).</t>
  </si>
  <si>
    <t>­ Tìm hiểu và Phân tích đối thủ cạnh tranh (Coverage of Competitor).</t>
  </si>
  <si>
    <t>­ Mẫu biểu, công cụ theo dõi và đánh giá kết quả thực hiện (eCalendar &amp; Capacity).</t>
  </si>
  <si>
    <t>­ Hệ thống báo cáo thực hiện liên quan đến Giám sát Kinh doanh (Sales Indicator report)</t>
  </si>
  <si>
    <t>­ Giải pháp để những báo cáo thực hiện trở thành các công cụ quản trị công việc hiệu quả (Statistic);</t>
  </si>
  <si>
    <t>­ Báo cáo trong hệ thống bán hàng (Report).</t>
  </si>
  <si>
    <t>­ Thấu hiểu Nhân viên trong hoạt động Bán hàng (Work With)</t>
  </si>
  <si>
    <t>­ Các vấn đề về con người trong hoạt động bán hàng (Soft Skill?);</t>
  </si>
  <si>
    <t>­ Các nguyên tắc hành xử và tâm lý của nhân viên bán hàng (Soft Skill?);</t>
  </si>
  <si>
    <t>­ Kỹ năng đánh giá năng lực, thành tích &amp; thái độ của nhân viên bán hàng (eCalendar);</t>
  </si>
  <si>
    <t>­ Lãnh đạo và tạo động lực làm việc cho Nhân viên Bán hàng/ Nhân viên Kinh doanh  (Fire of Passion - FoP?).</t>
  </si>
  <si>
    <t>­ Đòn bẩy của việc đánh giá nhân viên trong quá trình phát triển nhân viên (Lever?).</t>
  </si>
  <si>
    <t>­ Phân tích động cơ làm việc của nhân viên bán hàng (Movitation?);</t>
  </si>
  <si>
    <t>­ Xây dựng tinh thần đồng đội và giữ chân Nhân viên giỏi (Team Building).</t>
  </si>
  <si>
    <t>­ Các công cụ &amp; quy trình huấn luyện hiệu quả (eCalendar).</t>
  </si>
  <si>
    <t>­ Nguyên lý và nguyên tắc trong huấn luyện (eCalendar - Sales Skill);</t>
  </si>
  <si>
    <t>­ Hiểu biết về huấn luyện &amp; phát triển nhân viên (Training);</t>
  </si>
  <si>
    <t>­ Phương pháp tạo động lực hiệu quả trong kinh doanh (Movitation).</t>
  </si>
  <si>
    <t>­ Nghệ thuật lãnh đạo tình huống trong hoạt động bán hàng (Issue report);</t>
  </si>
  <si>
    <t>­ Tầm quan trọng của công tác lãnh đạo &amp; tạo động lực làm việc cho nhân viên bán hàng (Vision?);</t>
  </si>
  <si>
    <t>­ Nguyên tắc &amp; quy trình lãnh đạo &amp; tạo động lực làm việc cho nhân viên bán hàng (Movitation?);</t>
  </si>
  <si>
    <t>­ Huấn luyện và phát triển Nhân viên hiệu quả (eCalendar)</t>
  </si>
  <si>
    <t>­ Cách tiếp cận hiệu quả trong huấn luyện (eCalendar - Coaching);</t>
  </si>
  <si>
    <t>Kỹ thuật giao tiếp và thương lượng về các chính sách hợp tác kinh doanh (Communication?);</t>
  </si>
  <si>
    <t>Nghệ thuật đồng hành cùng nhà phân phối nhằm hoàn thành mục tiêu doanh số (Companion?);</t>
  </si>
  <si>
    <t>Phương pháp giải quyết các vấn đề phát sinh khi làm việc với nhà phân phối (?);</t>
  </si>
  <si>
    <t>Tìm hiểu về các tiêu chí cho nhà phân phối tiềm năng (Distributor empathy?);</t>
  </si>
  <si>
    <t xml:space="preserve">Thường xuyên có mặt trên thị trường, đặc biệt viếng thăm thường xuyên những khách hàng chính yếu ( TH shop, Alpha shop, VIP shop ) </t>
  </si>
  <si>
    <t>để có thể thấu hiểu và thỏa mãn những nhu cầu của khách hàng cũng như tìm cơ hội phát triển khách hàng mới (eCalendar).</t>
  </si>
  <si>
    <t>Một số công cụ &amp; phương pháp để nhận biết, Phân tích nguyên Nhân &amp; Xây dựng giải pháp trọn vẹn cho các vấn Đề phát sinh trong tiến trình đồng hành cùng Nhà Phân phối (Distributor Analysis?).</t>
  </si>
  <si>
    <t>Chịu trách nhiệm tìm kiếm NPP, xây dựng &amp; quản lý hệ thống bán hàng tại miền Đông gồm GSBH, Sales Sup và Sales men.</t>
  </si>
  <si>
    <t>Tham gia hoạch định chiến lược bán hàng của Công ty như các giải pháp điều chỉnh các chương trình tiếp thị/bán hàng/hoạt động của MKT để đạt được hiệu quả cao.</t>
  </si>
  <si>
    <t>Tổ chức, giám sát và đánh giá thực hiện các chiến lược bán hàng của Công ty .</t>
  </si>
  <si>
    <t>Cam kết đạt thành tích tốt của nhóm các NPP để đạt được chỉ tiêu/mục tiêu bán hàng ngày nhằm đạt Doanh số và chỉ số tăng trưởng ROI cho NPP.</t>
  </si>
  <si>
    <t>Quản lý, huấn luyện, động viên nhân viên nhằm đạt hiệu quả công việc, chỉ tiêu doanh số được giao.</t>
  </si>
  <si>
    <t>(Nguồn tham khảo: http://careerbuilder.vn/vi/tim-viec-lam/giam-doc-kinh-doanh-khu-vuc-hcm.35AB317B.html)</t>
  </si>
  <si>
    <t>Theo dõi xuất nhập tồn tại NPP đảm bảo cung ứng hàng đầy đủ cho khu vực  (Core).</t>
  </si>
  <si>
    <t>Quản lý và Phát triển khu vực.</t>
  </si>
  <si>
    <t xml:space="preserve">Lý tưởng nhất là tuyển chọn được nhà phân phối độc quyền, chỉ tập trung kinh doanh sản phẩm cho riêng một nhà sản xuất. Nếu không thiết lập được nhà phân phối độc quyền, </t>
  </si>
  <si>
    <t>nhà sản xuất có thể chấp nhận để nhà phân phối kinh doanh những sản phẩm khác, miễn không phải là của đối thủ cạnh tranh trực tiếp với mình.</t>
  </si>
  <si>
    <t xml:space="preserve">Tốt nhất, nhà sản xuất nên chọn các nhà phân phối đã có kinh nghiệm kinh doanh hoặc phân phối hang hoá trong cùng lĩnh vực với mình. </t>
  </si>
  <si>
    <t>Kiến thức và các mối quan hệ với hệ thống phân phối hàng, với hệ thống quản lý của địa phương là thế mạnh của nhà phân phối mà nhà sản xuất cần tận dụng và dựa vào.</t>
  </si>
  <si>
    <t xml:space="preserve">Khi nhà sản xuất hỗ trợ lương và tiền thưởng cho nhân viên bán hàng, nhất thiết nhà phân phối phải có bộ phận bán hàng riêng biệt, chỉ phục vụ cho lợi ích của nhà sản xuất. </t>
  </si>
  <si>
    <t>Việc quản lý và sử dụng kho bãi có thể chung với các mặt hàngcủa các công ty khác, nhưng công việc phân phối phải riêng biệt. Bộ phận phân phối này phải được theo dõi bằng hệ thống quản lý và báo cáo riêng.</t>
  </si>
  <si>
    <t xml:space="preserve">Nhà phân phối phải thiết lập được hệ thống giao nhận từ các kho của mình đến tất cả những cửa hàng trong khu vực được chỉ định. Hàng hoá phải được giao theo đúng thời hạn quy định. </t>
  </si>
  <si>
    <t>Một số nhà sản xuất còn có thể yêu cầu nhà phân phối phải có khả năng chuyên chở hang hoá từ kho của nhà sản xuất.</t>
  </si>
  <si>
    <t xml:space="preserve">Nhà phân phối phải điều hành, quản lý được các bộ phận hỗ trợ cho phân phối như: kế toán, hậu cần, tin học… một cách nhịp nhàng và đồng bộ. </t>
  </si>
  <si>
    <t>Nhà phân phối cũng cần phải có hệ thống thông tin và tin học quản lý đủ mạnh để đáp ứng được yêu cầu của nhà sản xuất về phương thức đặt hàng, các loại số liệu báo cáo bán hàng và tồn kho.</t>
  </si>
  <si>
    <t xml:space="preserve">Nhà phân phối phải là một pháp nhân theo Luật pháp Việt Nam, có chức năng phân phối hàng hoá. </t>
  </si>
  <si>
    <t>Đối với các mặt hàng kinh doanh đặc biệt, có quy định riêng của Nhà nước, nhà phân phối còn phải đáp ứng đủ các yêu cầu hoặc quy định này.</t>
  </si>
  <si>
    <t xml:space="preserve">Nhà phân phối phải có đủ chỗ để chứa hàng, bảo đảm không để thiếu hụt hay thất thoát hàng trong bất kỳ trường hợp nào. </t>
  </si>
  <si>
    <t>Độ lớn của kho hàng phụ thuộc vào tốc độ luôn chuyển của hàng hoá, tần suất đặt hàng của nhà phân phối với công ty sản xuất và thời gian giao hàng.</t>
  </si>
  <si>
    <t>Đảm bảo cung cấp dịch vụ bán hàng hiệu quả cao tại khu vực mang tính cạnh tranh với đối thủ.</t>
  </si>
  <si>
    <t>Xây dựng sơ đồ tuyến (MCP) của khu vực và phân bổ cho nhân viên thực hiện.</t>
  </si>
  <si>
    <t>• Là đại diện của Nhà cung cấp với khách hàng, đối tác.</t>
  </si>
  <si>
    <t xml:space="preserve">Mạng lưới nhà phân phối hoặc tổng đại lý chính là cánh tay chính là cánh tay nối dài, giúp sản phẩm được bao trùm rộng khắp các địa bàn,.... </t>
  </si>
  <si>
    <t xml:space="preserve">Tuy nhiên, khi hàng được bán cho nhà phân phối, quyền sở hữu và định đoạt giá cả sản phẩm đã được sang tay thì việc hướng dẫn và kiểm soát tốt mọi hoạt động của nhà phân phối thực sự không dễ dàng. </t>
  </si>
  <si>
    <t>Vì vậy, giám sát cấp khu vực trở lên đại diện cho nhà sản xuất cần cân nhắc kỹ 9 yếu tố dưới đây để lựa chọn nhà phân phối phù hợp và hiệu quả nhất.</t>
  </si>
  <si>
    <t>((Distributor Balance))</t>
  </si>
  <si>
    <t>5. Khả năng hậu cần (Logictis)</t>
  </si>
  <si>
    <t>6. Kho chứa hàng (Warehouse)</t>
  </si>
  <si>
    <t>7. Khả năng quản lý (Managment)</t>
  </si>
  <si>
    <t>8. Tư cách pháp nhân (Corporate Capacity)</t>
  </si>
  <si>
    <t>9. Tinh thần hợp tác (Cooperative)</t>
  </si>
  <si>
    <t>4. Bộ phận phân phối độc lập (Independent)</t>
  </si>
  <si>
    <t>3. Kinh nghiệm phân phối (Experience)</t>
  </si>
  <si>
    <t>2. Khả năng về tài chính (Finance)</t>
  </si>
  <si>
    <t>1. Không mâu thuẫn quyền lợi (Benefit Conflict)</t>
  </si>
  <si>
    <t xml:space="preserve">Sự nhiệt tình và tinh thần hợp tác trong việc triển khai mọi chính sách phân phối của nhà sản xuất cũng là một tiêu chí chọn lựa </t>
  </si>
  <si>
    <t>quan trọng mà các nhà sản xuất đều quan tâm trong quá trình xây dựng hệ thống phân phối.</t>
  </si>
  <si>
    <t>Nhà phân phối cần phải có khả năng tài chính đủ để đáp ứng được nhu cầu đầu tư cho hàng hoá, 
công nợ trên thị trường và các trang thiết bị phục vụ cho việc phân phối như kho bãi, phương tiện vận tải, máy móc quản lý…</t>
  </si>
  <si>
    <t xml:space="preserve"> cùng với cấp trên xử lý thông tin, đọc những bản tin thương mại, thu thập và báo cáo những thông tin thương mại.</t>
  </si>
  <si>
    <t>8. Thông tin khác:</t>
  </si>
  <si>
    <t>(Nguồn tham khảo: https://www.vietnamworks.com/giam-sat-ban-hang-vung-rsm-mien-trung-giam-sat-ban-hang-khu-vuc-asm-dong-nam-bo-cao-nguyen-767212-jv/)</t>
  </si>
  <si>
    <t>Phản hồi các hoạt động của đối thủ cạnh tranh và đề xuất ý tưởng/ kế hoạch để làm mất tác dụng của các hoạt động đó để cải tiến kinh doanh (Competitor Promotion Disappeared?).</t>
  </si>
  <si>
    <t>Xem lại việc thực hiện kinh doanh với các nhà phân phối hàng tháng, phát triển và thoả thuận về các kế hoạch hoạt động để khắc phụt các thiếu hụt theo tưng thời điểm (Distributor Evaluation).</t>
  </si>
  <si>
    <t>Quản lý thương mại, ví dụ doanh số khách hàng, kiểm kê kho, bán hàng tồn kho, lượng hàng bán ra từ công ty và từ nhà phân phối đến khách hàng (người tiêu dùng), v.v… (Trade management)</t>
  </si>
  <si>
    <t>Đảm bảo tình trạng không hết hàng ở các đại lý. Kiểm tra và thuyết phục khách hàng thường xuyên đặt hàng (Inventory Assurance).</t>
  </si>
  <si>
    <t>Phản hồi và xử lý các sản phẩm thiếu sót (thu hồi sản phẩm, hàng cận đát, chất lượng kém hoặc hư hỏng) (Product Recall).</t>
  </si>
  <si>
    <t>Phát triển và thực hiện kế hoạch cho việc giới thiệu sản phẩm mới đảm bảo được phân phối tốt (Focus Item Development).</t>
  </si>
  <si>
    <t>Thiết lập chiến lược phân phối, tổ chức lực lượng bán hàng (Organization and Management);</t>
  </si>
  <si>
    <t>Lập kế hoạch và tổ chức triển khai thực hiện kế hoạch chiêu thị, bán hàng (Promotion Setup);</t>
  </si>
  <si>
    <t>Quản lý, hỗ trợ và phát triển hệ thống kênh phân phối (Distribution support, develop and management);</t>
  </si>
  <si>
    <t>Xây dựng, huấn luyện, giám sát và quản lý đội ngũ ASM, GSBH; Dẫn dắt nhân viên đạt mục tiêu được giao hàng tháng, quý, năm (Lead subordinates to achieve the monthly, quarterly, annually target);</t>
  </si>
  <si>
    <t>Quản lý kinh doanh miền, vùng được giao (Regional and Area Management);</t>
  </si>
  <si>
    <t>Theo dõi khách hàng hiện có, phát triển khách hàng mới cho công ty (Audit Present Supplier and Deloy New One);</t>
  </si>
  <si>
    <t>Xây dựng và điều hành hệ thống bán hàng (Build and operate the sales system);</t>
  </si>
  <si>
    <t>Đảm bảo và nâng cao chỉ tiêu sản lượng, doanh số của sản phẩm nhân viên kinh doanh phụ trách (Build and operate the sales system);</t>
  </si>
  <si>
    <t>Thực hiện kế hoạch, chỉ tiêu phân phối theo tháng, quý, năm (Sales Key Performance Indicators);</t>
  </si>
  <si>
    <t>Làm báo cáo và theo dõi doanh số bán ra của sản phẩm trên đầu khách hàng định kỳ (Report and Follow the Revenue and Inventory per Buying Outlet);</t>
  </si>
  <si>
    <t>Phân tích số liệu bán hàng, chất lượng sản phẩm và so sánh với các sản phẩm cạnh tranh khác, đưa ra những phân tích và đánh giá để nâng cao doanh số bán hàng của sản phẩm (Analyze and Evaluate sales figures).</t>
  </si>
  <si>
    <t>Đảm bảo mục tiêu doanh thu theo chỉ tiêu được giao, giao chỉ tiêu cho nhân viên kinh doanh. Thiết lập kế hoạch thực hiện mục tiêu và triển khai cho nhân viên kinh doanh (Set and assign quotas);</t>
  </si>
  <si>
    <t>Phân loại khách hàng theo tiêu chí khách hàng mua sỉ. Thiết lập phương pháp tiếp cận từng loại khách hàng và đào tạo nhân viên (Approach each type of customer).</t>
  </si>
  <si>
    <t>Báo cáo những thông tin phản hồi lại cho cấp trên, thu nhận những thông tin phản hồi từ phía khách hàng, cùng với cấp trên xử lý thông tin (Report and Analysis Trade Information),</t>
  </si>
  <si>
    <t>Tìm thêm nhà phân phối mới, giúp công ty xây dựng kế hoạch hoạt động bán hàng (Growth Strategy).</t>
  </si>
  <si>
    <t>Thay thế nhà phân phối nếu cần thiết (Reach Substitude Distributor if needs)</t>
  </si>
  <si>
    <t>Chia sẽ &amp; truyền đạt mong muốn của các kênh phân phối sản phẩm công ty, trình bày tiêu chuẩn, vệ sinh sản phẩm, buôn bán/ các hoạt động khuyến mãi (Chanel and Standard Management).</t>
  </si>
  <si>
    <t>Đảm bảo chăm lo cho các khách hàng hiện tại cũng như phát triển các khách hàng mới/ đại lý mới (Ensure and Groeth?).</t>
  </si>
  <si>
    <t>Chịu trách nhiệm phân chia hợp lý các chỉ tiêu, kế hoạch ( sản lượng/ doanh số/ độ phủ/ trưng bày/ chi phí khuyến mãi …) đến từng khu vực.</t>
  </si>
  <si>
    <t xml:space="preserve">Thường xuyên theo dõi các báo cáo bán hàng, phân tích các dữ kiện nhằm xác định cơ hội hoặc đưa ra những kế hoạch hành động hợp lý, </t>
  </si>
  <si>
    <t>chỉ đạo kịp thời cho đội ngũ. Xác định những khu vực/ vấn đề cần ưu tiên hỗ trợ/ chỉ đạo ngay.</t>
  </si>
  <si>
    <t>Thiết kế</t>
  </si>
  <si>
    <t>Đặng Lê Anh Dũng</t>
  </si>
  <si>
    <t>eTool</t>
  </si>
  <si>
    <t>Production</t>
  </si>
  <si>
    <t>Tổng quan về mô hình kinh doanh</t>
  </si>
  <si>
    <t>I. Mô hình tổ chức của doanh nghệp:</t>
  </si>
  <si>
    <t xml:space="preserve">Trong chiến lược tổng thể chung của công ty, bộ phận bán hàng có một vị trí khá quan trọng. Bộ phận này thường đi theo cấu trúc hình tháp và cũng nằm trong cấu trúc tổ chức chung của công ty.
</t>
  </si>
  <si>
    <t xml:space="preserve">Đỉnh của hình tháp này thông thường là Ban giám đốc hoặc Hội đồng quản trị - đây là những người đặt mục tiêu và chiến lược chung cho toàn công ty. </t>
  </si>
  <si>
    <t xml:space="preserve">Cấp tiếp theo đó là các trưởng phòng hoặc phó giám đốc chức năng có nhiệm vụ chính là căn cứ vào chiến lược chung sẽ đề ra các hoạt động và mục tiêu cho cấp thừa hành của mình. </t>
  </si>
  <si>
    <t xml:space="preserve">Cấp tiếp theo của kim tự tháp sẽ là cấp quản lý theo từng nhóm hay còn gọi là quản lý trung gian và cuối cùng là các nhân viên kinh doanh. </t>
  </si>
  <si>
    <t xml:space="preserve">Tuy các công ty có thể có quy mô lớn nhỏ khác nhau nhưng nhìn chung thì đều có chung một loại mô hình tương tự như hình dạng của kim tự tháp. </t>
  </si>
  <si>
    <t>II. Chiến lượt tổng thể và vòng đời sản phẩm:</t>
  </si>
  <si>
    <t xml:space="preserve">Chiến lược tổng thể phản ánh những đánh giá của công ty về điều kiện và những cơ hội của thị trường để từ đó đưa ra những chính sách đáp ứng thị trường một cách hiệu quả. </t>
  </si>
  <si>
    <t xml:space="preserve">Chiến lược tổng thể sẽ tạo ra hướng phát triển mà công ty phải đi theo trong môi trường kinh doanh cụ thể; đồng thời, hướng dẫn cho việc phân bổ các nguồn lực một cách hợp lý </t>
  </si>
  <si>
    <t>và đưa ra cách thức phối hợp giữa các bộ phận trong một công ty để cùng đi đến mục tiêu.</t>
  </si>
  <si>
    <t xml:space="preserve">Bất kỳ sản phẩm của doanh nghiệp nào ra đời cũng trải qua một số giai đoạn nhất định khi xây dựng và phát triển thị phần. </t>
  </si>
  <si>
    <t xml:space="preserve">Như vậy, trong những giai đoạn này, chính sách về lực lượng bán hàng sẽ được thực hiện như thế nào? </t>
  </si>
  <si>
    <t>Để hiểu rõ điều này, chúng ta lần lượt xem xét những mục tiêu và chính sách bán hàng trong từng giai đoạn như sau:</t>
  </si>
  <si>
    <t xml:space="preserve">Nhiệm vụ trọng yếu của lực lượng bán hàng là tiếp xúc khách hàng tiềm năng, khách hàng mới, quan hệ chặt chẽ và kiểm soát tốt các điểm phân phố đại lý về giá cả và doanh số, </t>
  </si>
  <si>
    <t>Nhà quản trị trong giai đoạn này phải có chính sách cụ thể về lương theo hiệu quả và các khuyến khích khác đặc biệt dành cho những nhân viên vượt chỉ tiêu và đẩy mạnh việc tiêu thụ các sản phẩm mới.</t>
  </si>
  <si>
    <t xml:space="preserve">Giai đoạn này cũng giống như giai đoạn tăng trưởng trong chu kỳ sống của sản phẩm. Mục tiêu bán hàng cơ bản trong giai đoạn này là duy trì doanh số và củng cố vị trí trong thị trường, </t>
  </si>
  <si>
    <t>Đảm bảo thông tin được truyền đạt rõ ràng (Communication?).</t>
  </si>
  <si>
    <t xml:space="preserve">Họp đầu ngày tại nhà phân phối </t>
  </si>
  <si>
    <t>(Hình ảnh mang tính minh họa)</t>
  </si>
  <si>
    <t xml:space="preserve">quan hệ thêm với một số điểm bán mới. Lực lượng bán hàng cần phải tập trung giữ được thị phần và lợi nhuận thông qua những khách hàng hiện tại, </t>
  </si>
  <si>
    <t xml:space="preserve">do vậy cần cung ứng cho loại khách hàng chiếm ưu thế này dịch vụ với chất lượng tối ưu. </t>
  </si>
  <si>
    <t xml:space="preserve">Riêng đối với khách hàng tiềm năng thì lực lượng bán hàng cần xác định loại khách triển vọng nhất để tiếp cận và theo đuổi. </t>
  </si>
  <si>
    <t xml:space="preserve">Giai đoạn này chính sách thưởng cho lực lượng bán hàng sẽ  là lương cộng hoa hồng và tiền thưởng dựa trên khả năng giữ vững thị trường và gia tăng khách hàng. </t>
  </si>
  <si>
    <t xml:space="preserve">do vậy, mục tiêu của doanh nghiệp là làm sao thu hoạch càng nhiều càng tốt trước khi rút lui khỏi thị trường. </t>
  </si>
  <si>
    <t xml:space="preserve">Mục tiêu bán hàng chủ yếu trong giai đoạn này là cắt giảm chi phí bán hàng và tập trung vào những khách hàng lớn nhất, mang lại lợi nhuận cao nhất. </t>
  </si>
  <si>
    <t xml:space="preserve">Nhân viên bán hàng cần xem xét khách hàng nào là quan trọng nhất để tiếp xúc và phục vụ cho hợp lý, loại bỏ những khách hàng kém quan trọng và kiểm soát tốt về chi phí. </t>
  </si>
  <si>
    <t>Lương sẽ là khoản chính được trả cho nhân viên và sẽ có thưởng cho những nhân viên đạt lợi nhuận cao trong khu vực hoặc trong nhóm khách hàng mà mình phụ trách.</t>
  </si>
  <si>
    <t xml:space="preserve">Như vậy, mục tiêu bán hàng trong giai đoạn này chính là giảm tối thiểu chi phí bán hàng, giảm hàng dự trữ. </t>
  </si>
  <si>
    <t xml:space="preserve">Ở giai đoạn này, lương là chính sách cơ bản của nhân viên bán hàng. </t>
  </si>
  <si>
    <t xml:space="preserve">Khi tiếp xúc với khách hàng nhân viên cần cố gắng giảm lượng hàng tồn kho và dự trữ xuống </t>
  </si>
  <si>
    <t xml:space="preserve">và thậm chí trong một số trường hợp họ cần phải tìm nguồn cung cấp mới cho những khách hàng còn cần sản phẩm này. </t>
  </si>
  <si>
    <t xml:space="preserve">Đây là giai đoạn mà cơ hội kinh doanh hầu như không còn dù trong mục tiêu ngắn hạn hay dài hạn. </t>
  </si>
  <si>
    <t>Mục đích nghiên cứu:</t>
  </si>
  <si>
    <t xml:space="preserve">Giai đoạn này công ty cân nhắc quyết định rút lui như thế nào cho ít bất lợi nhất – đây cũng chính là giai đoạn kết thúc của vòng đời sản phẩm. </t>
  </si>
  <si>
    <t xml:space="preserve">Giai đoạn này giống như giai đoạn giới thiệu trong chu kỳ sống của sản phẩm. </t>
  </si>
  <si>
    <t xml:space="preserve">Mục tiêu bán hàng cơ bản trong giai đoạn này là cố gắng gia tăng được doanh số và thiết lập quan hệ chặt chẽ với các điểm phân phối; </t>
  </si>
  <si>
    <t xml:space="preserve">Lúc này mặc dù lợi nhuận vẫn còn cao nhưng theo đánh giá chung thì cơ hội kinh doanh sẽ suy giảm và thị trường cạnh tranh gay gắt; </t>
  </si>
  <si>
    <t>trong đó tiếp thị gợi nhớ thương hiệu thường được sử dụng. Cocacola là một ví dụ điển hình.</t>
  </si>
  <si>
    <t>Một chiến lược không phải là một kế hoạch hoạt động (operating plan). </t>
  </si>
  <si>
    <t>Một chiến lược càng không phải là một kế hoạch kinh doanh (business plan).</t>
  </si>
  <si>
    <t>Một chiến lược cũng không phải chỉ là lời phát biểu về sứ mạng hay tầm nhìn (vision or mission statement). </t>
  </si>
  <si>
    <t>Một chiến lược cũng không phải là các mô hình phân tích kinh doanh (analytical model), khả năng kĩ thuật công nghệ, công cụ...</t>
  </si>
  <si>
    <t>Một chiến lược cũng không phải là kế hoạch bán hàng hay kế họach marketing (Sales and Marketing Plan).</t>
  </si>
  <si>
    <t xml:space="preserve">Vì vậy những người thiết kế và phát triển chương trình không chỉ cần nắm bắt hệ thống bán hàng tổng thể mà còn phải nắm rõ vai trò và nhiệm vụ từng vị trí trên mô hình bán hàng, </t>
  </si>
  <si>
    <t>Các đặc điểm của một chiến lược kinh doanh tổng thể thành công:</t>
  </si>
  <si>
    <t>• Phù hợp với nguồn lực, mang tính chất tổng thể và dài hạn trong môi trường kinh doanh của doanh nghiệp</t>
  </si>
  <si>
    <t>• Cam kết của lãnh đạo đối với sự phát triển của doanh nghiệp.</t>
  </si>
  <si>
    <t>• Chiến lược và Tầm nhìn của doanh nghiệp phải được thông tin tốt </t>
  </si>
  <si>
    <t>• Được dựa trên những công cụ đo lường chủ yếu của doanh nghiệp</t>
  </si>
  <si>
    <t>• Phải vạch ra được tình hình tài chính, khách hàng và các hoạt động theo đường lối chiến lược của doanh nghiệp</t>
  </si>
  <si>
    <t>• Được xây dựng dựa trên các đơn vị kinh doanh chủ chốt và các sản phẩm chiến lược của doanh nghiệp.</t>
  </si>
  <si>
    <t>• Thiết lập công cụ để thực thi chiến lược (lập mục tiêu, xác định công cụ đo lường, quy trình...) / Balanced Scorecard based</t>
  </si>
  <si>
    <t>Các yếu tố cấu thành chiến lượt:</t>
  </si>
  <si>
    <t>2. Nguồn lực của doanh nghiệp: nguồn nhân lực, tài chính, trang thiết bị, công nghệ…</t>
  </si>
  <si>
    <t>1. Mục tiêu của doanh nghiệp. Ví dụ:  5 năm tới sẽ đạt tăng trưởng lợi nhận 20%</t>
  </si>
  <si>
    <t>3. Môi trường kinh doanh: đặc thù lĩnh vực đang hoạt động, cơ hội phát triển của doanh nghiệp và thách thức từ hoạt động cạnh tranh của đối thủ</t>
  </si>
  <si>
    <t>Phân cấp chiến lượt:</t>
  </si>
  <si>
    <t>4. Phạm vi kinh doanh: phạm vi về địa lý, phạm vi hoạt động kinh doanh</t>
  </si>
  <si>
    <t>1. Chiến lượt tổng thể (Cấp lãnh đạo)</t>
  </si>
  <si>
    <t>2. Chiến lượt kinh doanh (Cấp quản lý kinh doanh)</t>
  </si>
  <si>
    <t>3. Chiến lượt chức năng (Cấp quản lý theo nhiệm vụ)</t>
  </si>
  <si>
    <t>4. Chiến lượt hoạt động (Cấp quản lý thực thi)</t>
  </si>
  <si>
    <t xml:space="preserve">Mô hình phân tích SWOT là một công cụ hữu dụng được sử dụng nhằm hiểu rõ Điểm mạnh ( Strengths), Điểm yếu ( Weaknesses), Cơ hội ( Opportunities) và Nguy cơ ( Threats) </t>
  </si>
  <si>
    <t>một công cụ căn bản nhất, hiệu quả cao giúp bạn có cái nhìn tổng thể không chỉ về chính doanh nghiệp mà còn những yếu tố luôn ảnh hưởng và quyết định tới sự thành công của doanh nghiệp bạn. </t>
  </si>
  <si>
    <t>đó là một trong những điểm cốt lõi để tạo ra bộ công cụ mạnh mẽ, đáp ứng yêu cầu người dùng, xa hơn nữa là đáp ứng tâm tư, nguyện vọng của họ</t>
  </si>
  <si>
    <t>1. Mô hình phân tích SWOT:</t>
  </si>
  <si>
    <t>Nguồn lực, tài sản, con người</t>
  </si>
  <si>
    <t>Kinh nghiệm, kiến thức, dữ liệu</t>
  </si>
  <si>
    <t>Tài chính</t>
  </si>
  <si>
    <t>Marketing</t>
  </si>
  <si>
    <t>Cải tiến</t>
  </si>
  <si>
    <t>Giá cả, chất lượng sản phẩm</t>
  </si>
  <si>
    <t>Chứng nhận, công nhận</t>
  </si>
  <si>
    <t>Quy trình, hệ thống kỹ thuật</t>
  </si>
  <si>
    <t>Kế thừa, văn hóa, quản trị</t>
  </si>
  <si>
    <t>Sự phát triển, nở rộ của thị trường</t>
  </si>
  <si>
    <t>Đối thủ đang tỏ ra chậm chạp, yếu kém, tiếng xấu</t>
  </si>
  <si>
    <t>Xu hướng công nghệ thay đổi</t>
  </si>
  <si>
    <t>Xu hướng toàn cầu</t>
  </si>
  <si>
    <t>Hợp đồng, đối tác, chủ đầu tư</t>
  </si>
  <si>
    <t>Mùa, thời tiết</t>
  </si>
  <si>
    <t>Chính sách, luật</t>
  </si>
  <si>
    <t>Cơ sở phân tích điểm mạnh và điểm yếu (Streng and Weakness):</t>
  </si>
  <si>
    <t>Cơ sở phân tích cơ hội và rủi ro (Opportunities and Threat):</t>
  </si>
  <si>
    <t>Vận dụng SWOT:</t>
  </si>
  <si>
    <t>…</t>
  </si>
  <si>
    <t>2. Hiệu ứng đường kinh nghiệm:</t>
  </si>
  <si>
    <t>Xu hướng mới trong chiến lược của các đại gia đã được khẳng định từ đó =&gt; đánh mạnh vào thị trường nhằm giành càng nhiều thị phần càng tốt, thời gian đầu lỗ đến mức nào cũng được vì sau này sẽ được bù đắp</t>
  </si>
  <si>
    <t xml:space="preserve">Qua kinh nghiệm tư vấn cho các công ty đa quốc gia lớn, BCG (Boston Consulting Group) nhận thấy một xu hướng là trong một ngành kinh doanh, chi phí sản xuất </t>
  </si>
  <si>
    <t xml:space="preserve">thường có xu hướng giảm dần theo thời gian.  .Do đó, họ đi đến một GIẢ THIẾT là: các công ty sẽ càng ngày hoạt động hiệu quả hơn nhờ kinh nghiệm họ tích lũy được </t>
  </si>
  <si>
    <t>trong việc sản xuất ra sản phẩm của họ. Mối quan hệ giữa chi phí sản xuất và kinh nghiệm sản xuất tích lũy được thể hiện thông qua chính cái gọi là đường kinh nghiệm (experience curve).</t>
  </si>
  <si>
    <t xml:space="preserve">Họ cũng đưa ra một khả năng để giải thích sự chênh lệch về chi phí sản xuất giữa các công ty cạnh tranh nhau (kiểu như giữa Romano của Unza và X-Men của ICP) </t>
  </si>
  <si>
    <t>là do một số công ty đã tích lũy kinh nghiệm sản xuất và phát triển được kiến thức của họ về sản xuất sản phẩm đó trong khi các công ty khác chưa thể làm được điều này.</t>
  </si>
  <si>
    <t xml:space="preserve">Lý thuyết này diễn giải khá dài, tóm lược lại thì nếu nhìn vào trong đồ thị ở trên, các bạn có thể hiểu được là, nếu một công ty có 20 kinh nghiệm trong lĩnh vực sản xuất </t>
  </si>
  <si>
    <t>một sản phẩm thì từ năm thứ 10 trở đi đến năm thứ 20, chi phí sản xuất sẽ giảm được 20%. Và sẽ tiếp tục, tiếp tục và tiếp tục... nhưng không bao giờ giảm về ZERO cả.</t>
  </si>
  <si>
    <t>về chi phí trong ngành kinh doanh đó mà các đối thủ khó có khả năng đạt được =&gt; nó khuyên các công ty tập trung đầu tư nhằm nhanh chóng tăng thị phần vì khoản đầu tư này sẽ được bù đắp trong tương lai</t>
  </si>
  <si>
    <t xml:space="preserve">Experience Curve có một ý nghĩa quan trọng là: Nếu một công ty có thể gia tăng kinh nghiệm sản xuất của mình thông qua việc tăng thị phần thì công ty đó có khả năng đạt được lợi thế </t>
  </si>
  <si>
    <t>3. Ma trận BCG:</t>
  </si>
  <si>
    <t xml:space="preserve"> </t>
  </si>
  <si>
    <t xml:space="preserve">4.1. Giai đoạn xây dựng thị phần (Introduction): </t>
  </si>
  <si>
    <t xml:space="preserve">4.2. Giai đoạn duy trì tăng trưởng (Growth): </t>
  </si>
  <si>
    <t xml:space="preserve">4.3. Giai đoạn chín muồi để thu hoạch (Maturity): </t>
  </si>
  <si>
    <t xml:space="preserve">4.4. Giai đoạn thoái trào (Decline): </t>
  </si>
  <si>
    <r>
      <t>Là một mô hình kinh doanh kinh điển do </t>
    </r>
    <r>
      <rPr>
        <sz val="11"/>
        <color rgb="FFA55858"/>
        <rFont val="Arial"/>
        <family val="2"/>
      </rPr>
      <t>Nhóm nghiên cứu Boston</t>
    </r>
    <r>
      <rPr>
        <sz val="11"/>
        <color rgb="FF252525"/>
        <rFont val="Arial"/>
        <family val="2"/>
      </rPr>
      <t> (</t>
    </r>
    <r>
      <rPr>
        <sz val="11"/>
        <color rgb="FFA55858"/>
        <rFont val="Arial"/>
        <family val="2"/>
      </rPr>
      <t>BCG</t>
    </r>
    <r>
      <rPr>
        <sz val="11"/>
        <color rgb="FF252525"/>
        <rFont val="Arial"/>
        <family val="2"/>
      </rPr>
      <t> đưa ra nhằm xác định chu trình sống của một </t>
    </r>
    <r>
      <rPr>
        <sz val="11"/>
        <color rgb="FF0B0080"/>
        <rFont val="Arial"/>
        <family val="2"/>
      </rPr>
      <t>sản phẩm</t>
    </r>
    <r>
      <rPr>
        <sz val="11"/>
        <color rgb="FF252525"/>
        <rFont val="Arial"/>
        <family val="2"/>
      </rPr>
      <t xml:space="preserve">. Chu trình này được thể hiện bằng </t>
    </r>
  </si>
  <si>
    <t>một ô hình chữ nhật có 4 phần; được biết đến dưới những cái tên nổi tiếng như BCG matrix (hay B.C.G. analysis, BCG-matrix, Boston Box, Boston Matrix).</t>
  </si>
  <si>
    <r>
      <t>Ma trận này được đưa ra lần đầu bởi </t>
    </r>
    <r>
      <rPr>
        <sz val="11"/>
        <color rgb="FFA55858"/>
        <rFont val="Arial"/>
        <family val="2"/>
      </rPr>
      <t>Bruce Henderson</t>
    </r>
    <r>
      <rPr>
        <sz val="11"/>
        <color rgb="FF252525"/>
        <rFont val="Arial"/>
        <family val="2"/>
      </rPr>
      <t> của </t>
    </r>
    <r>
      <rPr>
        <sz val="11"/>
        <color rgb="FFA55858"/>
        <rFont val="Arial"/>
        <family val="2"/>
      </rPr>
      <t>Boston Consulting Group</t>
    </r>
    <r>
      <rPr>
        <sz val="11"/>
        <color rgb="FF252525"/>
        <rFont val="Arial"/>
        <family val="2"/>
      </rPr>
      <t xml:space="preserve"> vào năm 1970 nhằm mục đích giúp các công ty phân tích mô hình kinh doanh của họ cũng như các sản phẩm, </t>
    </r>
  </si>
  <si>
    <t>dòng sản phẩm trên thị trường. Ma trận được sử dụng nhiều trong việc nghiên cứu marketing, thương hiệu, sản phẩm, quản trị chiến lược và phân tích danh mục đầu tư.</t>
  </si>
  <si>
    <t>đương nhiên là một dấu hỏi như tên của ô này. Dù tăng nhanh hay không thì sản phẩm ở trong ô này chỉ đạt được sự tăng trưởng, còn hứa hẹn và thực thu về tiền thì không bao giờ có nhiều.</t>
  </si>
  <si>
    <r>
      <t>Dấu hỏi</t>
    </r>
    <r>
      <rPr>
        <sz val="11"/>
        <color rgb="FF252525"/>
        <rFont val="Arial"/>
        <family val="2"/>
      </rPr>
      <t>: Một sản phẩm mới vào </t>
    </r>
    <r>
      <rPr>
        <sz val="11"/>
        <color rgb="FF0B0080"/>
        <rFont val="Arial"/>
        <family val="2"/>
      </rPr>
      <t>thị trường</t>
    </r>
    <r>
      <rPr>
        <sz val="11"/>
        <color rgb="FF252525"/>
        <rFont val="Arial"/>
        <family val="2"/>
      </rPr>
      <t> thường đi qua ô này. Lúc đó sản phẩm có khả năng </t>
    </r>
    <r>
      <rPr>
        <sz val="11"/>
        <color rgb="FFA55858"/>
        <rFont val="Arial"/>
        <family val="2"/>
      </rPr>
      <t>tăng trưởng</t>
    </r>
    <r>
      <rPr>
        <sz val="11"/>
        <color rgb="FF252525"/>
        <rFont val="Arial"/>
        <family val="2"/>
      </rPr>
      <t> rất nhanh và hứa hẹn nhiều triển vọng, song cũng đầy rủi ro, do đó, biểu tượng của nó</t>
    </r>
  </si>
  <si>
    <r>
      <t>Ngôi sao</t>
    </r>
    <r>
      <rPr>
        <sz val="11"/>
        <color rgb="FF252525"/>
        <rFont val="Arial"/>
        <family val="2"/>
      </rPr>
      <t xml:space="preserve">: nằm trên vị trí Cao của trục Tăng trưởng thị phần trên ma trận. Sản phẩm, dịch vụ đó có mức tăng trưởng thị phần tốt, chiếm thị phần nhiều, song việc nó kiếm được </t>
    </r>
  </si>
  <si>
    <t xml:space="preserve">nhiều tiền hay không vẫn còn có nhiều ẩn số bởi còn phải đợi xem hiệu số giữa doanh thu và chi phí. Không hiếm sản phẩm có thị phần rất tốt song lại không đem lại lợi nhuận như mong muốn. </t>
  </si>
  <si>
    <t>Tuy nhiên, dù có hiệu quả hay không, nếu sản phẩm nằm được ở ô Sao này, nó cũng đang trở nên nổi bật trên thị trường và chứa đựng nhiều hứa hẹn.</t>
  </si>
  <si>
    <r>
      <t>Bò sữa</t>
    </r>
    <r>
      <rPr>
        <sz val="11"/>
        <color rgb="FF252525"/>
        <rFont val="Arial"/>
        <family val="2"/>
      </rPr>
      <t xml:space="preserve">: Ô này tương ứng với mức độ tăng trưởng chậm lại về thị phần, song lợi nhuận lại khả quan nếu tính đơn thuần về hiệu quả kinh doanh của sản phẩm. Tương ứng với </t>
    </r>
  </si>
  <si>
    <t>hình tượng con Bò sữa, sản phẩm ở trong vị thế này cho dòng tiền tốt, hiệu quả kinh doanh tốt như chú bò cho sữa.</t>
  </si>
  <si>
    <t>hoạt động kinh doanh lâu dài. Nếu một sản phẩm từ ô bò sữa có nguy cơ rơi vào ô này, những người quản lý cần nỗ lực hết sức để đưa nó trở lại ô Sao hay duy trì ở chính ô Bò sữa.</t>
  </si>
  <si>
    <t>Trường hợp ngoại lệ, nếu công ty vẫn quyết định giữ lại và duy trì sản phẩm ở giai đoạn chín muồi cần có chiến lượt marketing hiệu quả và dài hơi.</t>
  </si>
  <si>
    <t>Tiếp thị gợi nhắc thường được sử dụng.</t>
  </si>
  <si>
    <r>
      <t>Chó mực</t>
    </r>
    <r>
      <rPr>
        <sz val="11"/>
        <color rgb="FF252525"/>
        <rFont val="Arial"/>
        <family val="2"/>
      </rPr>
      <t xml:space="preserve">: Sản phẩm hoặc không tiến lên nổi, hoặc và thường là rơi vào tình trạng suy thoái, cho lợi nhuận kém. Dòng tiền sản sinh không đủ làm phát sinh lợi nhuận và duy trì </t>
    </r>
  </si>
  <si>
    <t>hoặc là quyết định triệt thoái đầu tư chuyển sang mục khác.</t>
  </si>
  <si>
    <t>Những nhầm lẫn mà nhà hoạch định hay tư vấn chiến lượt cần tránh:</t>
  </si>
  <si>
    <t>(Nguồn tham khảo: https://vi.wikipedia.org/wiki/Ma_tr%E1%BA%ADn_Boston)</t>
  </si>
  <si>
    <t>1. Chiến lượt tổng thể (Master Plan):</t>
  </si>
  <si>
    <t>2. Vòng đời sản phẩm (Product Life Cycle):</t>
  </si>
  <si>
    <t>III. Các công cụ hổ trợ hoạch định chiến lượt:</t>
  </si>
  <si>
    <t>tự ra quyết định một cách sáng suốt. Nó hỗ trợ tất cả các giai đoạn của việc ra quyết định và bao gồm cả một cơ sở tri thức.</t>
  </si>
  <si>
    <t>IV. Hệ hổ trợ quyết định và các công cụ hổ trợ ra quyết định:</t>
  </si>
  <si>
    <t>Các đặc điểm của hệ hổ trợ ra quyết định:</t>
  </si>
  <si>
    <t xml:space="preserve">Phù hợp cho các cấp quản lý khác nhau từ cao đến thấp. Phù hợp cho cá nhân lẫn nhóm. </t>
  </si>
  <si>
    <t xml:space="preserve">Các bài toán ít có tính cấu trúc thường liên đới đến nhiều cá nhân ở các đơn vị chức năng hay mức tổ chức khác nhau cũng như ở các tổ chức khác. </t>
  </si>
  <si>
    <t xml:space="preserve">Hỗ trợ cho các quyết định tuần tự, liên thuộc, được đưa ra một lần, vài lần hay lặp lại. </t>
  </si>
  <si>
    <t xml:space="preserve">Phù hợp cho một số các phong cách và quá trình ra quyết định. Có thể tiến hóa theo thời gian. Người dùng có thể thêm, bỏ, kết hợp, thay đổi các phần tử cơ bản của hệ thống. </t>
  </si>
  <si>
    <t xml:space="preserve">Dễ dùng và thân thiện với người dùng. </t>
  </si>
  <si>
    <t xml:space="preserve">Cung ứng các truy đạt dữ liệu từ nhiều nguồn, dạng thức và kiểu khác nhau. </t>
  </si>
  <si>
    <t>Có thể dùng như một công cụ độc lập hay kết hợp với các HHTQĐ/ứng dụng khác, dùng đơn lẻ hay trên một mạng lưới máy tính (intranet, extranet) bất kỳ với công nghệ WEB</t>
  </si>
  <si>
    <t xml:space="preserve">Nhằm vào nâng cao tính hiệu dụng của quyết định (chính xác, thời gian t ính, chất lượng) thay vì là tính hiệu quả (giá phí của việc ra quyết định). </t>
  </si>
  <si>
    <t xml:space="preserve">Người ra quyết định kiểm soát toàn bộ các bước của quá trình ra quyết định, HHTQĐ chỉ trợ giúp, không thay thế người ra quyết định. </t>
  </si>
  <si>
    <t xml:space="preserve">Người dùng cuối cùng có thể tự kiến tạo và sửa đổi các hệ thống nhỏ và đơn giản. </t>
  </si>
  <si>
    <t>Thường dùng mô hình để phân tích các tình huống ra quyết định.</t>
  </si>
  <si>
    <t>Các thành phần của Hệ hỗ trợ ra quyết định:</t>
  </si>
  <si>
    <t>Hệ hỗ trợ quyết định bao gồm các hệ con quản trị dữ liệu, hệ con quản trị mô hình, hệ con quản trị tri thức và hệ con quản trị hội thoại.</t>
  </si>
  <si>
    <t>Phân hệ này có thể được kết nối với nhà kho dữ liệu của tổ chức (data warehouse) - là kho chứa dữ liệu của tổ chức có liên đới đến vấn đề ra quyết định.</t>
  </si>
  <si>
    <r>
      <rPr>
        <b/>
        <sz val="11"/>
        <color theme="1"/>
        <rFont val="Arial"/>
        <family val="2"/>
      </rPr>
      <t>Hệ quản trị dữ liệu</t>
    </r>
    <r>
      <rPr>
        <sz val="11"/>
        <color theme="1"/>
        <rFont val="Arial"/>
        <family val="2"/>
      </rPr>
      <t xml:space="preserve"> gồm một cơ sở dữliệu (database) chứa các dữ liệu cần thiết của tình huống và được quản lý bởi một hệ quản trị cơ sở dữ liệu (DBMS - database management system). </t>
    </r>
  </si>
  <si>
    <t xml:space="preserve">khoa học quản lý hay các phương pháp định lượng nhằm trang bị cho hệthống năng lực phân tích; cũng có thể có các ngôn ngữ mô hình hóa ở đây. </t>
  </si>
  <si>
    <t>Thành phần này có thể kết nối với các kho chứa mô hình của tổ chức hay ở bên ngoài nào khác.</t>
  </si>
  <si>
    <r>
      <rPr>
        <b/>
        <sz val="11"/>
        <color theme="1"/>
        <rFont val="Arial"/>
        <family val="2"/>
      </rPr>
      <t>Hệ quản trị mô hình</t>
    </r>
    <r>
      <rPr>
        <sz val="11"/>
        <color theme="1"/>
        <rFont val="Arial"/>
        <family val="2"/>
      </rPr>
      <t xml:space="preserve"> còn được gọi là hệ quản trị cơ sở mô hình (MBMS - model base management system) là gói phần mềm gồm các thành phần về thống kê, tài chính, </t>
    </r>
  </si>
  <si>
    <t>Silverman (1993) đề nghị 3 cách tích hợp các hệ chuyên gia dựa trên kiến thức với mô hình toán:</t>
  </si>
  <si>
    <t>Trợ giúp quyết định dựa trên kiến thức - giúp hỗ trợ các bước của quá trình quyết định không giải quyết được bằng toán</t>
  </si>
  <si>
    <t>Các hệ mô hình hóa quyết định thông minh - giúp người dùng xây dựng, áp dụng và quản lý thư viện các mô hình</t>
  </si>
  <si>
    <t>Các hệ chuyên gia phân tích quyết định - tích hợp các phương pháp lý thuyết nghiêm ngặt về tính bất định vào các cơ sở kiến thức của hệ chuyên gia</t>
  </si>
  <si>
    <r>
      <rPr>
        <b/>
        <sz val="11"/>
        <color theme="1"/>
        <rFont val="Arial"/>
        <family val="2"/>
      </rPr>
      <t>Phân hệ quản trị tri thức</t>
    </r>
    <r>
      <rPr>
        <sz val="11"/>
        <color theme="1"/>
        <rFont val="Arial"/>
        <family val="2"/>
      </rPr>
      <t xml:space="preserve"> cung cấp khả năng cần để giải quyết một vài khía cạnh của bài toán và tăng cường năng lực vận hành của các thành phần khác của DSS. </t>
    </r>
  </si>
  <si>
    <r>
      <rPr>
        <b/>
        <sz val="11"/>
        <color theme="1"/>
        <rFont val="Arial"/>
        <family val="2"/>
      </rPr>
      <t>Hệ giao diện người dùng</t>
    </r>
    <r>
      <rPr>
        <sz val="11"/>
        <color theme="1"/>
        <rFont val="Arial"/>
        <family val="2"/>
      </rPr>
      <t xml:space="preserve"> giúp người sử dụng giao tiếp với và ra lệnh cho hệ thống. Các thành phần kể trên tạo nên DSS, có thể kết nối với intranet/ extranet của tổ chức hoặc kết nối trực tiếp với Internet.</t>
    </r>
  </si>
  <si>
    <t>Vai trò và các yêu cầu thông tin của người lãnh đạo:</t>
  </si>
  <si>
    <t>Vai trò quyết định lãnh đạo là một vai trò chính, vì thế chúng ta chia nó thành hai giai đoạn. Giai đoạn 1 liên quan đến việc nhận dạng các vấn đề và các cơ hội.</t>
  </si>
  <si>
    <t>thông tin của người lãnh đạo và các khả năng của hệ thống thông tin lãnh đạo</t>
  </si>
  <si>
    <t xml:space="preserve">Giai đoạn 2 liên quan đến các quyết định về cái gì sẽ làm đối với các vấn đề và các cơ hội. Sự phân chia này có thể sử dụng để hiểu các yêu cầu </t>
  </si>
  <si>
    <t xml:space="preserve">Hệ hỗ trợ ra quyết định (DSS - Decision Support System) là hệ thống thông tin hỗ trợ bằng máy tính có thể thích nghi linh hoạt và tương tác với nhau đặc biệt được phát triển để </t>
  </si>
  <si>
    <t xml:space="preserve">hỗ trợ một vấn đề quản lý không có cấu trúc nhằm cải tiến việc ra quyết định. Nó tập hợp dữ liệu cung cấp cho người sử dụng một giao diện thân thiện và cho phép </t>
  </si>
  <si>
    <t xml:space="preserve">DSS cơ bản hỗ trợ các nhà ra quyết định trong các tình huống nửa cấu trúc và phi cấu trúc bằng cách kết hợp phán xử của con người và xử lý thông tin bằng máy tính. </t>
  </si>
  <si>
    <t xml:space="preserve">Các bài toán như vậy không thể/không thuận tiện giải quyết được chỉ bằng các công cụ máy tính hóa hay các phương pháp định lượng. </t>
  </si>
  <si>
    <t xml:space="preserve">Hỗ trợ cho các giai đoạn của quá trình ra quyết định: tìm hiểu, thiết kế, lựa chọn và hiện thực. </t>
  </si>
  <si>
    <t>1. Hệ hổ trợ quyết định:</t>
  </si>
  <si>
    <t>4. Thẻ điểm cân bằng (BSC - Balanced Scorecast):</t>
  </si>
  <si>
    <t xml:space="preserve">BSC nhanh chóng được hàng ngàn các doanh nghiệp, các cơ quan chính phủ, các tổ chức phi lợi nhuận khắp nơi trên thế giới áp dụng trong đó có Việt Nam. </t>
  </si>
  <si>
    <t xml:space="preserve">Gần 20 năm sau, trong kết quả khảo sát toàn cầu về các công cụ quản lý năm 2011 do hãng tư vấn Bain công bố, Thẻ điểm cân bằng đã lọt vào tốp 10 </t>
  </si>
  <si>
    <t>công cụ quản lý được sử dụng rộng rãi nhất trên thế giới (vị trí thứ 6).</t>
  </si>
  <si>
    <t xml:space="preserve">BSC là gì,  BSC hay tiếng Việt là thẻ điểm cân bằng, với bốn viễn cảnh: tài chính, khách hàng, quy trình nội bộ và học hỏi phát triển đã giúp cho các nhà </t>
  </si>
  <si>
    <t xml:space="preserve">quản lý có được bức tranh cân bằng về hiệu quả hoạt động hiện tại cũng như các nhân tố là động lực tăng trưởng cho tương lai. Ngay sau khi biết BSC là gì, </t>
  </si>
  <si>
    <t>(Nguồn tham khảo: http://eduviet.vn/tin-tuc/bsc-la-gi-khai-niem-the-diem-can-bang.html)</t>
  </si>
  <si>
    <t xml:space="preserve">động lực phát triển doanh nghiệp trong tương lai. Các mục tiêu và thước đo trong thẻ điểm cân bằng bắt nguồn từ tầm nhìn và chiến lược của tổ chức. Các mục tiêu </t>
  </si>
  <si>
    <t xml:space="preserve">nên một khuôn khổ cho Thẻ điểm cân bằng sắp xếp theo nguyên lý quan hệ nhân quả, trong đó nhấn mạnh một kết quả tài chính tốt và bền vững phụ thuộc vào </t>
  </si>
  <si>
    <t xml:space="preserve">Thẻ điểm cân bằng đã giải quyết hiệu quả những hạn chế của các thước đo tài chính mang tính ngắn hạn và phản ánh kết quả quá khứ bằng việc bổ sung </t>
  </si>
  <si>
    <t>Diễn giải BSC theo mối quan hệ nhân quả như sau:</t>
  </si>
  <si>
    <t xml:space="preserve">sự hài lòng của khách hàng, sự hài lòng của khách hàng phụ thuộc vào khả năng tạo ra những sản phẩm, dịch vụ đáp ứng tốt nhu cầu khách hàng phụ thuộc vào </t>
  </si>
  <si>
    <t xml:space="preserve">chất lượng và việc thực thi các quy trình nội bộ và hiệu quả thực thi các quy trình nội bộ lại phụ thuộc vào khả năng phát triển kiến thức, kỹ năng của nguồn nhân lực, </t>
  </si>
  <si>
    <t>năng lực tổ chức, năng lực thông tin.</t>
  </si>
  <si>
    <t xml:space="preserve">và các thước đo là  đánh giá hiệu quả của một tổ chức từ bốn viễn cảnh: tài chính, khách hàng, quy trình nội bộ và học hỏi phát triển. Bốn viễn cảnh này tạo thành </t>
  </si>
  <si>
    <t>2. Các công cụ hổ trợ ra quyết định:</t>
  </si>
  <si>
    <t>2.1 Ma trận ra quyết định kinh doanh:</t>
  </si>
  <si>
    <t xml:space="preserve">Ma trận EFE đánh giá các yếu tố bên ngoài, tổng hợp và tóm tắt những cơ hội và nguy cơ chủ yếu của môi trường bên ngoài ảnh hưởng tới quá trình hoạt động của doanh nghiệp. </t>
  </si>
  <si>
    <t xml:space="preserve">Qua đó giúp nhà quản trị doanh nghiệp đánh giá được mức độ phản ứng của doanh nghiệp với những cơ hội, nguy cơ và đưa ra những nhận định về các yếu tố tác động </t>
  </si>
  <si>
    <t>bên ngoài là thuận lợi hay khó khăn cho công ty. Để xây dựng được ma trận này bạn cần thực hiện 05 bước sau:</t>
  </si>
  <si>
    <t>√ Bước 1: Lập một danh mục từ 10- 20 yếu tố cơ hội và nguy cơ chủ yếu mà bạn cho là có thể ảnh hưởng chủ yếu đến sự thành công của doanh nghiệp trong ngành/ lĩnh vực kinh doanh</t>
  </si>
  <si>
    <t xml:space="preserve">√ Bước 2: Phân loại tầm quan trọng theo thang điểm từ 0,0 ( Không quan trọng) đến 1.0 ( Rất quan trọng) cho từng yếu tố. Tầm quan trọng của mỗi yếu tố tùy thuộc vào mức độ </t>
  </si>
  <si>
    <t>ảnh hưởng của yếu tố đó tới lĩnh vực/ ngành nghề mà doanh nghiệp bạn đang sản xuất/ kinh doanh. Tổng điểm số tầm quan trọng của tất các các yếu tố phải bằng 1,0.</t>
  </si>
  <si>
    <t xml:space="preserve">√ Bước 3: Xác định trọng số từ 1 đến 4 cho từng yếu tố, trọng số của mỗi yếu tố tùy thuộc vào mức độ phản ứng của mỗi công ty với yếu tố, trong đó 4 là phản ứng </t>
  </si>
  <si>
    <t>tốt nhất, 3 là phản ứng trên trung bình, 2 là phản ứng trung bình, 1 là phản ứng yếu.</t>
  </si>
  <si>
    <t>√ Bước 4:Nhân tầm quan trọng của từng yếu tố với trọng số của nó để xác định điểm số của các yếu tố</t>
  </si>
  <si>
    <t>√ Bước 5: Cộng số điểm của tất cả các yếu tố để xác định tổng số điểm của ma trận.</t>
  </si>
  <si>
    <t xml:space="preserve">Đánh giá: Tổng số điểm của ma trận không phụ thuộc vào số lượng các yếu tố có trong ma trận, cao nhất là điểm 4 và thấp nhất là điểm 1 </t>
  </si>
  <si>
    <t xml:space="preserve"> Nếu tổng số điểm là 4 thì công ty đang phản ứng tốt với những cơ hội và nguy cơ. </t>
  </si>
  <si>
    <t xml:space="preserve"> Nếu tổng số điểm là 2,5 công ty đang phản ứng trung bình với những cơ hội và nguy cơ </t>
  </si>
  <si>
    <t> Nếu tổng số điểm là 1 , công ty đang phản ứng yếu kém với những cơ hội và nguy cơ .</t>
  </si>
  <si>
    <t xml:space="preserve">Thiết lập ma trận này nhằm đưa ra những đánh giá so sánh công ty với các đối thủ cạnh tranh chủ yếu trong cùng ngành, sự so sánh dựa trên các yếu tố ảnh hưởng </t>
  </si>
  <si>
    <t xml:space="preserve">đến khả năng cạnh tranh của công ty trong ngành. Qua đó nó cho nhà Quản trị nhìn nhận được những điểm mạnh và điểm yếu của công ty với đối thủ cạnh tranh, xác định </t>
  </si>
  <si>
    <t>lợi thế cạnh tranh cho công ty và những điểm yếu cần được khắc phục. Để xây dựng một ma trận hình ảnh cạnh tranh cần thực hiện qua 05 bước:</t>
  </si>
  <si>
    <t>B. Ma trận hình ảnh cạnh tranh:</t>
  </si>
  <si>
    <t>Bước 1: Lập một danh sách khoảng 10 yếu tố chính có ảnh hưởng quan trọng đến khả năng cạnh tranh của công ty trong ngành</t>
  </si>
  <si>
    <t xml:space="preserve">Bước 2: Phân loại tầm quan trọng từ 0,0 ( Không quan trọng) đến 1,0 ( Rất quan trọng) cho từng yếu tố . Tầm quan trọng của mỗi yếu tố tùy thuộc vào mức độ ảnh hưởng </t>
  </si>
  <si>
    <t>của yếu tố đến khả năng cạnh tranh của công ty trong ngành . Tổng điểm số tầm quan trọng của tất cả các yếu tố phải bằng 1,0</t>
  </si>
  <si>
    <t>Bước 3: Xác định trọng số từ 1 đến 4 cho từng yếu tố, trọng số của mỗi yếu tố tùy thuộc vào khả năng của công ty với yếu tố, trong đó 4 là tốt, 3 là trên trung bình, 2 là trung bình, 1 là yếu</t>
  </si>
  <si>
    <t>Bước 4: Nhân tầm quan trọng của từng yếu tố với trọng số của nó để xác định điểm số của các yếu tố .</t>
  </si>
  <si>
    <t>Bước 5: Cộng số điểm của tất cả các yếu tố để xác định tổng số điểm của ma trận</t>
  </si>
  <si>
    <t>Đánh giá : So sánh tổng số điểm của công ty với các đối thủ cạnh tranh chủ yếu trong ngành để đánh giá khả năng cạnh tranh của công ty.</t>
  </si>
  <si>
    <t>C. Ma trận các yếu tố nội bộ (IEF – Interal Factor Evaluation Matrix)</t>
  </si>
  <si>
    <t xml:space="preserve">Yếu tố nội bộ được xem là rất quan trọng trong mỗi chiến lược kinh doanh và các mục tiêu mà doanh nghiệp đã đề ra, sau khi xem xét tới các yếu tố nội bộ , nhà quản trị chiến lược </t>
  </si>
  <si>
    <t>cần lập ma trận các yếu tố này nhằm xem xét khả năng năng phản ứng và nhìn nhận những điểm mạnh, yếu. Từ đó giúp doanh nghiệp tận dụng tối đã điểm mạnh để khai thác</t>
  </si>
  <si>
    <t xml:space="preserve"> Bước 2:Phân loại tầm quan trọng từ 0,0 ( không quan trọng ) đến 1,0 ( rất quan trọng) cho từng yếu tố. Tầm quan trọng của những yếu tố này phụ thuộc vào mức độ ảnh hưởng </t>
  </si>
  <si>
    <t xml:space="preserve">của các yếu tố tới sự thành công của doanh nghiệp trong ngành. Tổng số tầm quan trọng của tất cả các yếu tố phải bằng 1,0 </t>
  </si>
  <si>
    <t xml:space="preserve"> Bước 3: Xác định trọng số cho từng yếu tố theo thành điểm từ 1 tới 4 , trong đó 4 là rất mạnh, 3 điểm là khá mạnh, 2 điểm là khá yếu, 1 điểm là rất yếu </t>
  </si>
  <si>
    <t xml:space="preserve"> Bước 1: Lập danh mục từ 10 – 20 yếu tố , bao gồm những diểm mạnh, yếu cơ bản có ảnh hưởng tới doanh nghiệp, tới những những mục tiêu mà doanh nghiepj dã đề ra. </t>
  </si>
  <si>
    <t>và chuẩn bị nội lực đối đầu với những điểm yếu và tìm ra những phương thức cải tiến điểm yếu này. Để hình thành một ma trận IEF câng thực hiện ua 5 bước như sau:</t>
  </si>
  <si>
    <t> Bước 4: Nhân tầm quan trọng của từng yếu tố với trọng số của nó để xác định số điểm của các yếu tố .</t>
  </si>
  <si>
    <t> Bướ 5: Cồng số điểm của tất cả các yếu tố, để xác định tổng số ddierm ma trận</t>
  </si>
  <si>
    <t>D. Ma trận vị trí chiến lượt và đánh giá hoạt động - Ma trận SPACE</t>
  </si>
  <si>
    <t>Ma trân SPACE cho thấy một doanh nghiệp nên lựa chọn chiến lược : Tấn công, Thận trọng, Phòng thủ, hay Cạnh tranh</t>
  </si>
  <si>
    <t>Để thiết lập một Ma trận SPACE cần thực hiện các bước dưới đây:</t>
  </si>
  <si>
    <t xml:space="preserve"> Bước 2: Ấn định giá trị +1 ( Xấu nhất) tới +6 ( Tốt nhất) cho mỗi yếu tố thuộc FSvà IS, ấn định giá trị -1 ( Tốt nhất) tới – 6 ( Xấu nhất) cho mỗi yếu tố thuộc ES và CA </t>
  </si>
  <si>
    <t xml:space="preserve"> Đánh số điểm trung bình các FS, IS, ES và CA lên các trục thích hợp của ma trận SPACE </t>
  </si>
  <si>
    <t xml:space="preserve"> Cộng điểm số trên trục X và đánh dấu điểm kết quả trên trục X , tương tự làm với trục Y sau đó xác định giao điểm của 2 điểm mới trên trục XY </t>
  </si>
  <si>
    <t xml:space="preserve"> Bước 6: Vẽ Vecto có hướng từ điểm gốc của ma trận SPACE qua giao điểm mới . </t>
  </si>
  <si>
    <t>Vecto này đưa ra loại chiến lược cho doanh nghiệp : Tấn công, cạnh tranh, phòng thủ hay thận trọng?</t>
  </si>
  <si>
    <t xml:space="preserve">  Bước 1: Chọn một nhóm các yếu tố thể hiện sức mạnh tài chính ( FS), lợi thế cạnh tranh ( CA), Sự ổn định của môi trường ( ES), và sức mạnh ngành ( IS).</t>
  </si>
  <si>
    <t xml:space="preserve"> Bước 3: Tính điểm trung bình cho FS bằng cách cộng các giá trị đã ấn định cho các yếu tố, rồi chia cho số các yếu tố được được lựa chọn thể hiện trong FS. </t>
  </si>
  <si>
    <t xml:space="preserve">Tương tự cách tính với IS , ES và CA </t>
  </si>
  <si>
    <t>A. Ma Trận đánh giá tác động các yếu tố ngoại vi (EFE -  External Factor Evaluation )</t>
  </si>
  <si>
    <t>-FS : ( Financials Strengths ) - Sức mạnh tài chính của doanh nghiệp</t>
  </si>
  <si>
    <t>-CA : ( Competitive Advantage) - Lợi thế cạnh tranh của doanh nghiệp</t>
  </si>
  <si>
    <t>-ES : ( Enviroment Stability ) - Sự ổn định của môi trường</t>
  </si>
  <si>
    <t>-IS : ( Internals Strenghts ) - Sức mạnh của ngành</t>
  </si>
  <si>
    <t>E. Ma trận McKinsey - GE:</t>
  </si>
  <si>
    <t>Doanh nghiệp nhiều SBU, mỗi SBU sẽ có doanh số hàng năm, hợp nhất doanh số các SBU ta sẽ có Doanh số hợp nhất của Doanh nghiệp.</t>
  </si>
  <si>
    <t xml:space="preserve">Mỗi SBU có thể chiếm tỷ lệ doanh số khác nhau trong DN. Mỗi SBU cũng sẽ có một vị thế riêng trong ngành mà nó tham gia. </t>
  </si>
  <si>
    <t>Doanh số của nó có thể là nhất trong DN nhưng chưa chắc đã có vị thế dẫn đầu trong miếng bánh thị trường của ngành.</t>
  </si>
  <si>
    <t xml:space="preserve">Tại sao DN phải cần các phân tích MC Kindsey - GE ở phía dưới? vì nếu không có phân tích tổng thể DN sẽ không thể phân bổ nguồn lực hữu hạn của mình hợp lý. </t>
  </si>
  <si>
    <t>Nếu DN tiêu tốn nguồn lực vào một SBU đáng nhẽ nó phải trong giai đoạn rút lui thu hồi vốn thì vừa không hiệu quả vừa không đủ nguồn lực để đầu tư cho SBU khác.</t>
  </si>
  <si>
    <t>Ma trận Mc Kindsey được xây dựng trên hai tiêu chí là 1.Vị thế cạnh tranh và 2. Sức hấp dẫn của thị trường</t>
  </si>
  <si>
    <t>(Nguồn tham khảo: http://chienluocsong.com/quan-tri-chien-luoc-p15-phan-tich-chien-luoc-ma-tran-mc-kinsey/)</t>
  </si>
  <si>
    <t>(Nguồn tham khảo: http://quantri.vn/files/ask_attachment/Ma%20tran%20EFE%20IFE.pdf)</t>
  </si>
  <si>
    <t>2.2 Cây quyết định (Descision Tree):</t>
  </si>
  <si>
    <t>Trong lý thuyết quyết định (chẳng hạn quản lí rủi ro), một cây quyết định (tiếng Anh: decision tree) là một đồ thị của các quyết định và các hậu quả có thể của nó</t>
  </si>
  <si>
    <t>Các cây quyết định được dùng để hỗ trợ quá trình ra quyết định. Cây quyết định là một dạng đặc biệt của cấu trúc cây.</t>
  </si>
  <si>
    <t xml:space="preserve">(bao gồm rủi ro và hao phí tài nguyên). Cây quyết định được sử dụng để xây dựng một kế hoạch nhằm đạt được mục tiêu mong muốn. </t>
  </si>
  <si>
    <t>Ví dụ minh họa:</t>
  </si>
  <si>
    <t>Vậy là trong hai tuần, anh ta thu thập thông tin về:</t>
  </si>
  <si>
    <t>Trời (outlook) (nắng (sunny), nhiều mây (clouded) hoặc mưa (raining)). Nhiệt độ (temperature) bằng độ F. Độ ẩm (humidity). Có gió mạnh (windy) hay không.</t>
  </si>
  <si>
    <t>Và tất nhiên là số người đến chơi golf vào hôm đó. David thu được một bộ dữ liệu gồm 14 dòng và 5 cột.</t>
  </si>
  <si>
    <t xml:space="preserve">David là quản lý của một câu lạc bộ đánh golf nổi tiếng. Anh ta đang có rắc rối chuyện các thành viên đến hay không đến. Có ngày ai cũng muốn chơi golf nhưng số nhân viên </t>
  </si>
  <si>
    <t>câu lạc bộ lại không đủ phục vụ. Có hôm, không hiểu vì lý do gì mà chẳng ai đến chơi, và câu lạc bộ lại thừa nhân viên.</t>
  </si>
  <si>
    <t xml:space="preserve">Mục tiêu của David là tối ưu hóa số nhân viên phục vụ mỗi ngày bằng cách dựa theo thông tin dự báo thời tiết để đoán xem khi nào người ta sẽ đến chơi golf. </t>
  </si>
  <si>
    <t>Để thực hiện điều đó, anh cần hiểu được tại sao khách hàng quyết định chơi và tìm hiểu xem có cách giải thích nào cho việc đó hay không.</t>
  </si>
  <si>
    <t>Sau đó, để giải quyết bài toán của David, người ta đã đưa ra một mô hình cây quyết định.</t>
  </si>
  <si>
    <t>Kết luận thứ nhất: nếu trời nhiều mây, người ta luôn luôn chơi golf. Và có một số người ham mê đến mức chơi golf cả khi trời mưa.</t>
  </si>
  <si>
    <t>Tiếp theo, ta lại chia nhóm trời nắng thành hai nhóm con. Ta thấy rằng khách hàng không muốn chơi golf nếu độ ẩm lên quá 70%.</t>
  </si>
  <si>
    <t>Cuối cùng, ta chia nhóm trời mưa thành hai và thấy rằng khách hàng sẽ không chơi golf nếu trời nhiều gió.</t>
  </si>
  <si>
    <t>Kết luận là cây quyết định giúp ta biến một biểu diễn dữ liệu phức tạp thành một cấu trúc đơn giản hơn rất nhiều.</t>
  </si>
  <si>
    <t xml:space="preserve">Và đây là lời giải ngắn gọn cho bài toán mô tả bởi cây phân loại. David cho phần lớn nhân viên nghỉ vào những ngày trời nắng và ẩm, hoặc những ngày mưa gió. Vì hầu như </t>
  </si>
  <si>
    <t>sẽ chẳng có ai chơi golf trong những ngày đó. Vào những hôm khác, khi nhiều người sẽ đến chơi golf, anh ta có thể thuê thêm nhân viên thời vụ để phụ giúp công việc.</t>
  </si>
  <si>
    <t>Công thức tham khảo:</t>
  </si>
  <si>
    <t>Giả sử y nhận các giá trị trong {1, 2, ..., m} và gọi f(i,j) là tần xuất của giá trị j trong nút i. Nghĩa là f(i,j) là tỷ lệ các bản ghi với y=j được xếp vào nhóm i.</t>
  </si>
  <si>
    <t xml:space="preserve">Dùng trong thuật toán CART (Classification and Regression Trees). Nó dựa vào việc bình phương các xác suất thành viên cho mỗi thể loại đích trong nút. </t>
  </si>
  <si>
    <t>Giá trị của nó tiến đến cực tiểu (bằng 0) khi mọi trường hợp trong nút rơi vào một thể loại đích duy nhất.</t>
  </si>
  <si>
    <t>Gini impurity</t>
  </si>
  <si>
    <t>Entropy</t>
  </si>
  <si>
    <t>Dùng trong các thuật toán sinh cây ID3, C4.5 và C5.0. Số đo này dựa trên khái niệm entropy trong lý thuyết thông tin (information theory).</t>
  </si>
  <si>
    <t>(Nguồn tham khảo: https://voer.edu.vn/m/cay-quyet-dinh/99018d57)</t>
  </si>
  <si>
    <t>1. Hoạch định:</t>
  </si>
  <si>
    <t>Phối hợp với Ban điều hành xây dựng tầm nhìn, sứ mệnh, giá trị cốt lõi, mục tiêu dài hạn.</t>
  </si>
  <si>
    <t>Điều hành các Phòng/Ban Công ty để xây dựng mục tiêu, chỉ tiêu cho từng bộ phận đảm bảo hoàn thành mục tiêu chung của Công ty.</t>
  </si>
  <si>
    <t>2. Quản trị:</t>
  </si>
  <si>
    <t>Giám sát Dự Án và đưa ra quyết định và đề xuất đúng đắn những giải pháp, chiến lược,… với Ban điều hành, xây dựng hệ thống quy trình quy định cấp công ty và các bộ phận.</t>
  </si>
  <si>
    <t>Đảm bảo hệ thống quản trị được cập nhật và hoạt động hiệu quả.</t>
  </si>
  <si>
    <t>3. Marketing:</t>
  </si>
  <si>
    <t>Chỉ đạo và giám sát việc xây dựng kế hoạch, mục tiêu marketing dài và ngắn hạn; đánh giá định kỳ các kênh marketing cho sản phẩm, dịch vụ của Công ty.</t>
  </si>
  <si>
    <t>Chỉ đạo công tác xây dựng, triển khai các kế hoạch marketing nhằm đẩy mạnh thương hiệu của Công ty trên thị trường</t>
  </si>
  <si>
    <t>Định kỳ đánh giá và điều chỉnh kế hoạch, hoạt động marketing.</t>
  </si>
  <si>
    <t>4. Kinh doanh:</t>
  </si>
  <si>
    <t>Đinh hướng việc tổ chức xây dựng và phát triển các kênh bán hàng cho Công ty.</t>
  </si>
  <si>
    <t>Phối hợp với Ban điều hành để hoạch định, xây dựng tiêu chuẩn cho từng kênh bán hàng.</t>
  </si>
  <si>
    <t>Thiết lập và duy trì mối quan hệ đối nội, đối ngoại liên quan đến quá trình hoạt động kinh doanh của Công ty nhằm tạo mọi điều kiện thuận lợi cho công tác kinh doanh</t>
  </si>
  <si>
    <t>Đánh giá và theo dõi hiệu quả hoạt động của từng kênh bán hàng.</t>
  </si>
  <si>
    <t>5. Nhân sự</t>
  </si>
  <si>
    <t>Xây dựng cơ chế lương, khen thưởng phù hợp với chiến lược và mục tiêu của Công ty.</t>
  </si>
  <si>
    <t>6. Tài chính:</t>
  </si>
  <si>
    <t>Xây dựng ngân sách, định mức chi phí về Dự án.</t>
  </si>
  <si>
    <t>Định kỳ theo dõi kiểm soát và đánh giá, điều chỉnh ngân sách và định mức chi phí.</t>
  </si>
  <si>
    <t>7. Kiểm soát:</t>
  </si>
  <si>
    <t>Xây dựng hệ thống kiểm soát hoạt động cho Công ty.</t>
  </si>
  <si>
    <t>Xây dựng bộ máy và tổ chức hệ thống kiểm soát đã được phê duyệt.</t>
  </si>
  <si>
    <t>8. Báo cáo:</t>
  </si>
  <si>
    <t>Chịu trách nhiệm xây dựng và thực hiện hệ thống báo cáo đối với Giám đốc điều hành cho Ban điều hành theo quy định của công ty.</t>
  </si>
  <si>
    <t xml:space="preserve">Dựa trên các nhiệm vụ trên, bạn có thể xây dựng bảng nhiệm vụ chi tiết hàng ngày, hàng tuần, quy trình và hướng dẫn làm việc. </t>
  </si>
  <si>
    <t>Bản mô tả công việc chuẩn cần trích dẫn, phụ thuộc vào bản chức năng nhiệm vụ của phòng ban liên quan.</t>
  </si>
  <si>
    <r>
      <t>Tổng giám đốc điều hành</t>
    </r>
    <r>
      <rPr>
        <sz val="11"/>
        <color rgb="FF252525"/>
        <rFont val="Arial"/>
        <family val="2"/>
      </rPr>
      <t> (</t>
    </r>
    <r>
      <rPr>
        <sz val="11"/>
        <color rgb="FF0B0080"/>
        <rFont val="Arial"/>
        <family val="2"/>
      </rPr>
      <t>tiếng Anh</t>
    </r>
    <r>
      <rPr>
        <sz val="11"/>
        <color rgb="FF252525"/>
        <rFont val="Arial"/>
        <family val="2"/>
      </rPr>
      <t>: </t>
    </r>
    <r>
      <rPr>
        <b/>
        <i/>
        <sz val="11"/>
        <color rgb="FF252525"/>
        <rFont val="Arial"/>
        <family val="2"/>
      </rPr>
      <t>C</t>
    </r>
    <r>
      <rPr>
        <i/>
        <sz val="11"/>
        <color rgb="FF252525"/>
        <rFont val="Arial"/>
        <family val="2"/>
      </rPr>
      <t>hief </t>
    </r>
    <r>
      <rPr>
        <b/>
        <i/>
        <sz val="11"/>
        <color rgb="FF252525"/>
        <rFont val="Arial"/>
        <family val="2"/>
      </rPr>
      <t>E</t>
    </r>
    <r>
      <rPr>
        <i/>
        <sz val="11"/>
        <color rgb="FF252525"/>
        <rFont val="Arial"/>
        <family val="2"/>
      </rPr>
      <t>xecutive </t>
    </r>
    <r>
      <rPr>
        <b/>
        <i/>
        <sz val="11"/>
        <color rgb="FF252525"/>
        <rFont val="Arial"/>
        <family val="2"/>
      </rPr>
      <t>O</t>
    </r>
    <r>
      <rPr>
        <i/>
        <sz val="11"/>
        <color rgb="FF252525"/>
        <rFont val="Arial"/>
        <family val="2"/>
      </rPr>
      <t>fficer</t>
    </r>
    <r>
      <rPr>
        <sz val="11"/>
        <color rgb="FF252525"/>
        <rFont val="Arial"/>
        <family val="2"/>
      </rPr>
      <t> - CEO hay </t>
    </r>
    <r>
      <rPr>
        <i/>
        <sz val="11"/>
        <color rgb="FF252525"/>
        <rFont val="Arial"/>
        <family val="2"/>
      </rPr>
      <t>tổng giám đốc</t>
    </r>
    <r>
      <rPr>
        <sz val="11"/>
        <color rgb="FF252525"/>
        <rFont val="Arial"/>
        <family val="2"/>
      </rPr>
      <t>) là chức vụ điều hành cao nhất của một </t>
    </r>
    <r>
      <rPr>
        <sz val="11"/>
        <color rgb="FF0B0080"/>
        <rFont val="Arial"/>
        <family val="2"/>
      </rPr>
      <t>tổ chức</t>
    </r>
    <r>
      <rPr>
        <sz val="11"/>
        <color rgb="FF252525"/>
        <rFont val="Arial"/>
        <family val="2"/>
      </rPr>
      <t>, phụ trách tổng điều hành một tập đoàn, công ty,</t>
    </r>
  </si>
  <si>
    <t>Tổng giám đốc điều hành</t>
  </si>
  <si>
    <t xml:space="preserve"> tổ chức hay một cơ quan. CEO phải báo cáo trước hội đồng quản trị của tổ chức đó. Thuật ngữ tương đương của CEO có thể là giám đốc quản lý (MD) và giám đốc điều hành (CE).</t>
  </si>
  <si>
    <r>
      <t>Trong </t>
    </r>
    <r>
      <rPr>
        <sz val="11"/>
        <color rgb="FFA55858"/>
        <rFont val="Arial"/>
        <family val="2"/>
      </rPr>
      <t>văn hóa kinh doanh</t>
    </r>
    <r>
      <rPr>
        <sz val="11"/>
        <color rgb="FF252525"/>
        <rFont val="Arial"/>
        <family val="2"/>
      </rPr>
      <t>, ở một số công ty thì tổng giám đốc điều hành (CEO) cũng thường là </t>
    </r>
    <r>
      <rPr>
        <sz val="11"/>
        <color rgb="FF0B0080"/>
        <rFont val="Arial"/>
        <family val="2"/>
      </rPr>
      <t>chủ tịch hội đồng quản trị</t>
    </r>
    <r>
      <rPr>
        <sz val="11"/>
        <color rgb="FF252525"/>
        <rFont val="Arial"/>
        <family val="2"/>
      </rPr>
      <t>. Cá biệt, một người đảm nhiệm chức tổng giám đốc</t>
    </r>
  </si>
  <si>
    <t xml:space="preserve"> khi một người khác nắm quyền chủ tịch có thể trở thành giám đốc điều hành (Chief operations officer - COO). Vị trí chủ tịch và tổng giám đốc có thể được tách biệt</t>
  </si>
  <si>
    <t>nhưng vẫn có những sự dính líu đến nhau trong sự quản lý công ty.</t>
  </si>
  <si>
    <t xml:space="preserve">Nói chung là CEO không phải như "Cử nhân". CEO có thể là một người có học vấn thấp hoặc cao. Tuy nhiên đã là một CEO thì phải am hiểu nhiều vấn đề vì CEO hàng ngày </t>
  </si>
  <si>
    <t>đều phải "va vấp" và giải quyết nhiều thứ chứ không chỉ có kinh doanh.</t>
  </si>
  <si>
    <t>Phụ thuộc vào ngành mà công ty tham gia, cơ cấu tổ chức của công ty, những chức vụ chuyên môn khác nhau có thể được đặt ra dưới sự chỉ đạo của tổng giám đốc như: giám đốc điều hành (COO), </t>
  </si>
  <si>
    <t>giám đốc kinh doanh (Chief business development officer), giám đốc công nghệ thông tin (Chief information officer), giám đốc marketing (Chief marketing officer), giám đốc tài chính (Chief financial officer)...</t>
  </si>
  <si>
    <t xml:space="preserve">Nhìn chung, tổng giám đốc dùng để chỉ người điều hành cao nhất trong một doanh nghiệp. Cho đến giờ, người ta chưa có bất kỳ một thước đo nào dành cho CEO. </t>
  </si>
  <si>
    <t xml:space="preserve">Chiến lược kinh doanh, Hành vi Tổ chức, Phong cách lãnh đạo, Luật Kinh tế và định chế quốc tế, Tài chính dành cho CEO, Kế toán dành cho CEO, Quản trị Marketing và Xây dựng thương hiệu, </t>
  </si>
  <si>
    <t>Thuế dành cho CEO, Kinh doanh trong môi trường quốc tế, Hệ thống quản lý ISO, Kinh tế học dành cho CEO.</t>
  </si>
  <si>
    <t>độc lập khách quan, đề xuất cải tiến và đảm bảo tính tuân thủ của hệ thống quản lý.</t>
  </si>
  <si>
    <r>
      <rPr>
        <sz val="11"/>
        <color rgb="FF0070C0"/>
        <rFont val="Arial"/>
        <family val="2"/>
      </rPr>
      <t>bán hàng, marketing, sản xuất, dịch vụ</t>
    </r>
    <r>
      <rPr>
        <sz val="11"/>
        <color theme="1"/>
        <rFont val="Arial"/>
        <family val="2"/>
      </rPr>
      <t xml:space="preserve">. Khi công ty có quy mô lớn hơn, nhiều vấn đề phát sinh, đòi hỏi yêu cầu </t>
    </r>
    <r>
      <rPr>
        <sz val="11"/>
        <color rgb="FFFF0000"/>
        <rFont val="Arial"/>
        <family val="2"/>
      </rPr>
      <t>quản lý chuyên nghiệp hơn</t>
    </r>
    <r>
      <rPr>
        <sz val="11"/>
        <color theme="1"/>
        <rFont val="Arial"/>
        <family val="2"/>
      </rPr>
      <t xml:space="preserve">, các lãnh đạo cần phát triển thêm lớp thứ 2 </t>
    </r>
  </si>
  <si>
    <r>
      <t xml:space="preserve">bao gồm các phòng ban hỗ trợ như: </t>
    </r>
    <r>
      <rPr>
        <sz val="11"/>
        <color rgb="FF0070C0"/>
        <rFont val="Arial"/>
        <family val="2"/>
      </rPr>
      <t>tài chính, chất lượng, an ninh, tuân thủ, dự án,.</t>
    </r>
    <r>
      <rPr>
        <sz val="11"/>
        <color theme="1"/>
        <rFont val="Arial"/>
        <family val="2"/>
      </rPr>
      <t xml:space="preserve">.nhằm tăng cường khả năng và năng lực cạnh tranh của tổ chức, đảm bảo đầy đủ các mục tiêu về tài chính, </t>
    </r>
  </si>
  <si>
    <r>
      <t xml:space="preserve">chất lượng, an toàn,.. của tổ chức. Những tập đoàn hoặc các công ty đại chúng được xây dựng thêm </t>
    </r>
    <r>
      <rPr>
        <sz val="11"/>
        <color rgb="FFFF0000"/>
        <rFont val="Arial"/>
        <family val="2"/>
      </rPr>
      <t>lớp thứ 3 thể hiện vai trò của kiểm toán nội bộ</t>
    </r>
    <r>
      <rPr>
        <sz val="11"/>
        <color theme="1"/>
        <rFont val="Arial"/>
        <family val="2"/>
      </rPr>
      <t xml:space="preserve"> trong việc đánh giá </t>
    </r>
  </si>
  <si>
    <r>
      <t xml:space="preserve">Theo Viện Kế toán - Quản trị Doanh nghiệp, </t>
    </r>
    <r>
      <rPr>
        <sz val="11"/>
        <color rgb="FFFF0000"/>
        <rFont val="Arial"/>
        <family val="2"/>
      </rPr>
      <t>CEO phải có kiến thức đa lĩnh vực</t>
    </r>
    <r>
      <rPr>
        <sz val="11"/>
        <color rgb="FF252525"/>
        <rFont val="Arial"/>
        <family val="2"/>
      </rPr>
      <t xml:space="preserve">. Ngoài </t>
    </r>
    <r>
      <rPr>
        <sz val="11"/>
        <color rgb="FF0070C0"/>
        <rFont val="Arial"/>
        <family val="2"/>
      </rPr>
      <t>kỹ năng kinh doanh</t>
    </r>
    <r>
      <rPr>
        <sz val="11"/>
        <color rgb="FF252525"/>
        <rFont val="Arial"/>
        <family val="2"/>
      </rPr>
      <t xml:space="preserve">, CEO còn am hiểu các vấn đề liên quan đến </t>
    </r>
    <r>
      <rPr>
        <sz val="11"/>
        <color rgb="FF0070C0"/>
        <rFont val="Arial"/>
        <family val="2"/>
      </rPr>
      <t xml:space="preserve">Luật, Nhân sự, </t>
    </r>
  </si>
  <si>
    <r>
      <rPr>
        <sz val="11"/>
        <color rgb="FF0070C0"/>
        <rFont val="Arial"/>
        <family val="2"/>
      </rPr>
      <t>Thuế, Hành vi tổ chức, Phong cách, Tài chính, Kế toán,...</t>
    </r>
    <r>
      <rPr>
        <sz val="11"/>
        <color theme="1"/>
        <rFont val="Arial"/>
        <family val="2"/>
      </rPr>
      <t xml:space="preserve"> Viện này đưa ra những môn học được đánh giá "sát sườn" (theo kết luận của Viện Kế toán - Quản trị Doanh nghiệp) gồm: </t>
    </r>
  </si>
  <si>
    <t xml:space="preserve">để xác định đúng đắn tư tưởng và nội dung cho chiến lược. Triển khai các tư tưởng nội dung chiến lược thành các chương trình hành động và chính sách cho tổ chức. </t>
  </si>
  <si>
    <t>Bên cạnh đó các kiến thức về quản trị sự thay đổi và đổi mới là không thể thiếu trong giai đoạn hậu WTO của thị trường Việt Nam.</t>
  </si>
  <si>
    <r>
      <t xml:space="preserve">Còn theo trường đào tạo những người dẫn đầu B.S.L, </t>
    </r>
    <r>
      <rPr>
        <sz val="11"/>
        <color rgb="FF0070C0"/>
        <rFont val="Arial"/>
        <family val="2"/>
      </rPr>
      <t xml:space="preserve">CEO phải có thêm kiến thức và kỹ năng về thị trường, về khách hàng, biết cách đánh giá và nhạy cảm về mức độ cạnh tranh </t>
    </r>
  </si>
  <si>
    <r>
      <t xml:space="preserve">Theo </t>
    </r>
    <r>
      <rPr>
        <sz val="11"/>
        <color rgb="FFFF0000"/>
        <rFont val="Arial"/>
        <family val="2"/>
      </rPr>
      <t>sơ đồ kiểm soát hệ thống quản lý 3 lớp</t>
    </r>
    <r>
      <rPr>
        <sz val="11"/>
        <color rgb="FF252525"/>
        <rFont val="Arial"/>
        <family val="2"/>
      </rPr>
      <t xml:space="preserve">, đối với tổ chức nhỏ, công ty thường được tổ chức thành những phòng ban thực hiện </t>
    </r>
    <r>
      <rPr>
        <sz val="11"/>
        <color rgb="FFFF0000"/>
        <rFont val="Arial"/>
        <family val="2"/>
      </rPr>
      <t>công việc cốt lõi theo lớp thứ nhất</t>
    </r>
    <r>
      <rPr>
        <sz val="11"/>
        <color rgb="FF252525"/>
        <rFont val="Arial"/>
        <family val="2"/>
      </rPr>
      <t xml:space="preserve"> của tổ chức như: </t>
    </r>
  </si>
  <si>
    <t>Xây dựng kế hoạch nhân sự, nguồn nhân sự dài và ngắn hạn; (có thể) trực tiếp tham gia tuyển dụng nhân sự cho công ty.</t>
  </si>
  <si>
    <t>Trợ lý</t>
  </si>
  <si>
    <t>giám sát quản lý các bộ phận và tư vấn góp ý cho lãnh đạo về các vấn đề nảy sinh khi có yêu cầu.</t>
  </si>
  <si>
    <t>(hay có ý định trở thành một trợ lý CEO) một công cụ hữu hiệu trong quá trình Quản lý danh mục công việc (Task Management).</t>
  </si>
  <si>
    <t xml:space="preserve">Trợ Lý là người hỗ trợ đắc lực cho lãnh đạo ở nhiều vấn đề trong công việc từ hành chính, quản lý văn phòng, đối nội đối ngoại, đàm phán thương thảo hợp đồng, </t>
  </si>
  <si>
    <t xml:space="preserve">Một EA (Executive Assistant) sẽ dành thời gian ít hơn cho hành chính và nhiều hơn cho hoạt động thứ hai, có thể là 40-60. </t>
  </si>
  <si>
    <t xml:space="preserve">Một AM (Assitant Manager) thì sẽ dồn hầu hết thời gian của mình vào các nhiệm vụ quản trị, họ có thể được miễn các nhiệm vụ liên quan tới hành chính </t>
  </si>
  <si>
    <t xml:space="preserve">hoặc có trợ lý của riêng mình để đảm nhận các công việc đó. </t>
  </si>
  <si>
    <t>trong đó ghi chép rất cụ thể những nhiệm vụ cần phải làm trong một ngày, một tuần hay thậm chí một tháng. Ngoài ra, họ cũng phải làm một bản tương tự và với mức độ cập nhật</t>
  </si>
  <si>
    <t>thường xuyên hơn dành cho sếp của mình. Nhiệm vụ của Trợ Lý là trở thành bộ nhớ của nhà lãnh đạo. Họ phải có khả năng ghi nhớ các nhiệm vụ, thứ tự ưu tiên giữa chúng</t>
  </si>
  <si>
    <t>Tổng hợp, đánh giá tình hình hoạt động của Công ty của các Phòng ban thông qua báo cáo của các bộ phận.</t>
  </si>
  <si>
    <t>Giám sát việc tuân thủ các quy định của hệ thống quản lý.</t>
  </si>
  <si>
    <t>Đề xuất giải pháp thực hiện cho TGĐ.</t>
  </si>
  <si>
    <t>Thực hiện các công việc khác khi được phân công.</t>
  </si>
  <si>
    <t>Trợ giúp xây dựng định hướng chiến lược phát triển Công ty.</t>
  </si>
  <si>
    <t>Trợ giúp duy trì hoạt động điều hành toàn bộ các mặt hoạt động của Công ty.</t>
  </si>
  <si>
    <t>Trợ giúp quản lý thời gian và kiểm soát công việc</t>
  </si>
  <si>
    <t>Trợ giúp việc thực hiện các chiến lược của Công ty bằng cách đảm bảo các quyết định và chỉ dẫn thông báo và thực hiện nghiêm túc.</t>
  </si>
  <si>
    <t>Hỗ trợ theo dõi công việc của các Giám Đốc và các Trưởng phòng .</t>
  </si>
  <si>
    <t>Hỗ trợ các phòng ban, bộ phận trong công việc hoạch định mục tiêu, kế hoạch, chính sách theo chức năng khi được phân công.</t>
  </si>
  <si>
    <t>Tham mưu trong việc triển khai và thực hiện các chiến lược phát triển Công ty.</t>
  </si>
  <si>
    <t>Giúp việc trong các quan hệ đối nội, đối ngoại.</t>
  </si>
  <si>
    <t>Chuẩn bị tham gia các cuộc họp của các bộ phận theo yêu cầu của cấp trên.</t>
  </si>
  <si>
    <t>Kiểm tra các văn bản, chứng từ, từ các bộ phận khác chuyển đến trước khi cấp trên phê duyệt.</t>
  </si>
  <si>
    <t>Vì thế, kỹ năng và kiến thức quản trị đối với một Trợ Lý, dù là PA –EA hay AM, được sử dụng thường xuyên và với cường độ cao,</t>
  </si>
  <si>
    <t>các nhiệm vụ, thứ tự ưu tiên giữa chúng và thời hạn phải hoàn thành. Sau đó, họ phải nhắc nhở cấp trên của mình hay những người có liên quan về tiến độ cũng như thời hạn đó.</t>
  </si>
  <si>
    <t>Vòng đời nhiệm vụ:</t>
  </si>
  <si>
    <t xml:space="preserve">Sơ đồ Gantt được xây dựng vào năm 1915 bởi Henry L. Gantt, một trong những nhà tiên phong về lĩnh vực quản lý khoa học. Đây là một trong những công cụ cổ điển nhất </t>
  </si>
  <si>
    <t xml:space="preserve">nhưng vẫn được sử dụng phổ biến trong quản lý tiến độ thực hiện dự án. Nó biểu diễn thời gian thực hiện các nhiệm vụ trong dự án, giúp cho các nhà quản lý </t>
  </si>
  <si>
    <t>(Biểu đồ trích dẫn từ: http://jsfiddle.net/rwsavoy/9b6tvoo3/2/)</t>
  </si>
  <si>
    <t>Sơ đồ Gantt (Theo dõi quản lý tiến độ dự án):</t>
  </si>
  <si>
    <t>dự án theo dõi và quản lý công việc trơn tru hơn.</t>
  </si>
  <si>
    <t>2. Todolist:</t>
  </si>
  <si>
    <t>Công việc của trợ lý khi bắt đầu một ngày mới hay một tuần mới là xây dựng lịch làm việc của bản thân và của sếp (CEO). Họ luôn luôn mang bên mình một bản To-Do-List</t>
  </si>
  <si>
    <t>(Tham khảo các công cụ khác tại: https://techmaster.vn/posts/33889/cong-cu-quan-ly-du-an-tot-nhat)</t>
  </si>
  <si>
    <r>
      <t>Quản lý dự án</t>
    </r>
    <r>
      <rPr>
        <sz val="11"/>
        <color rgb="FF222222"/>
        <rFont val="Arial"/>
        <family val="2"/>
      </rPr>
      <t> là </t>
    </r>
    <r>
      <rPr>
        <sz val="11"/>
        <color rgb="FFA55858"/>
        <rFont val="Arial"/>
        <family val="2"/>
      </rPr>
      <t>ngành khoa học</t>
    </r>
    <r>
      <rPr>
        <sz val="11"/>
        <color rgb="FF222222"/>
        <rFont val="Arial"/>
        <family val="2"/>
      </rPr>
      <t> nghiên cứu về việc </t>
    </r>
    <r>
      <rPr>
        <sz val="11"/>
        <color rgb="FFA55858"/>
        <rFont val="Arial"/>
        <family val="2"/>
      </rPr>
      <t>lập kế hoạch</t>
    </r>
    <r>
      <rPr>
        <sz val="11"/>
        <color rgb="FF222222"/>
        <rFont val="Arial"/>
        <family val="2"/>
      </rPr>
      <t>, </t>
    </r>
    <r>
      <rPr>
        <sz val="11"/>
        <color rgb="FF0B0080"/>
        <rFont val="Arial"/>
        <family val="2"/>
      </rPr>
      <t>tổ chức</t>
    </r>
    <r>
      <rPr>
        <sz val="11"/>
        <color rgb="FF222222"/>
        <rFont val="Arial"/>
        <family val="2"/>
      </rPr>
      <t> và </t>
    </r>
    <r>
      <rPr>
        <sz val="11"/>
        <color rgb="FF0B0080"/>
        <rFont val="Arial"/>
        <family val="2"/>
      </rPr>
      <t>quản lý</t>
    </r>
    <r>
      <rPr>
        <sz val="11"/>
        <color rgb="FF222222"/>
        <rFont val="Arial"/>
        <family val="2"/>
      </rPr>
      <t>, giám sát quá trình phát triển của dự án nhằm đảm bảo cho dự án hoàn thành đúng thời gian,</t>
    </r>
  </si>
  <si>
    <t xml:space="preserve"> trong phạm vi ngân sách đã được duyệt, đảm bảo chất lượng, đạt được mục tiêu cụ thể của dự án và các mục đích đề ra.</t>
  </si>
  <si>
    <t xml:space="preserve">Mục tiêu cơ bản của việc quản lý dự án thể hiện ở chỗ các công việc phải được hoàn thành theo yêu cầu và bảo đảm chất lượng, trong phạm vi chi phí được duyệt, </t>
  </si>
  <si>
    <t>đúng thời gian và giữ cho phạm vi dự án không thay đổi.</t>
  </si>
  <si>
    <t>III. Các công cụ hổ trợ trợ lý:</t>
  </si>
  <si>
    <t>Mỗi người tham gia hệ thống đều ý thức được rõ rệt vai trò và vị trí của mình, luôn nổ lực phấn đấu để leo lên nấc thang cao hơn trên con đường phát triển sự nghiệp.</t>
  </si>
  <si>
    <t>Tam giác Quản lý dự án:</t>
  </si>
  <si>
    <t xml:space="preserve">Là một tam giác mà ba cạnh thể hiện ba yếu tố khống chế của dự án là: chất lượng công việc (bao gồm cho cả khối lượng và các yêu cầu kỹ thuật), thời gian hoàn thành (tiến độ thực hiện) </t>
  </si>
  <si>
    <t>quản lý dự án. Vì vậy, người ta còn gọi đây là tam giác chất lượng.</t>
  </si>
  <si>
    <t>và ngân sách đề ra mức vốn đầu tư). Đảm bảo được sự cân đối giữa ba yếu tố này để tam giác không bị hở ở bất kỳ góc nào chính là thể hiện chất lượng, thành quả của công tác</t>
  </si>
  <si>
    <t>1. Quản lý dự án:</t>
  </si>
  <si>
    <t>Trello có những thành phần cơ bản sau:</t>
  </si>
  <si>
    <r>
      <t>List</t>
    </r>
    <r>
      <rPr>
        <sz val="11"/>
        <color rgb="FF333333"/>
        <rFont val="Arial"/>
        <family val="2"/>
      </rPr>
      <t>: là một danh sách tổng hợp các card thuộc chung 1 tình trạng hoặc 1 tính chất khác nhau. Ví dụ: List Doing bao gồm những card đang được thực hiện. List Done chứa những card đã hoàn thành.</t>
    </r>
  </si>
  <si>
    <r>
      <t>Board</t>
    </r>
    <r>
      <rPr>
        <sz val="11"/>
        <color rgb="FF333333"/>
        <rFont val="Arial"/>
        <family val="2"/>
      </rPr>
      <t>: là một bảng thường tương đương với 1 project hoặc 1 mảng công việc. Trong một board có thể có nhiều List để chia tình trạng của những đầu việc của project đó cho tiện theo dõi.</t>
    </r>
  </si>
  <si>
    <r>
      <t>Organization</t>
    </r>
    <r>
      <rPr>
        <sz val="11"/>
        <color rgb="FF333333"/>
        <rFont val="Arial"/>
        <family val="2"/>
      </rPr>
      <t>: là tổng hợp những board và member của 1 công ty</t>
    </r>
  </si>
  <si>
    <t>tùy cách bạn sử dụng. Mỗi card sẽ có checklist để bạn chia đầu việc nhỏ hơn. Bạn có thể comment, attach hình ảnh trên card để thuận tiện cho việc trao đổi giữa các thành viên.</t>
  </si>
  <si>
    <r>
      <t>Card</t>
    </r>
    <r>
      <rPr>
        <sz val="11"/>
        <color rgb="FF333333"/>
        <rFont val="Arial"/>
        <family val="2"/>
      </rPr>
      <t>: là một thẻ thông tin có Title, Description dùng để lưu trữ công việc. Một Card có thể dùng để ghi task (công việc), feature (tính năng sản phẩm), question (câu hỏi), note (ghi chú)…</t>
    </r>
  </si>
  <si>
    <t>Tham khảo ứng dụng phổ biến:</t>
  </si>
  <si>
    <r>
      <rPr>
        <b/>
        <sz val="11"/>
        <color rgb="FF0070C0"/>
        <rFont val="Arial"/>
        <family val="2"/>
      </rPr>
      <t>Trello </t>
    </r>
    <r>
      <rPr>
        <sz val="11"/>
        <color theme="1"/>
        <rFont val="Arial"/>
        <family val="2"/>
      </rPr>
      <t xml:space="preserve">là một công cụ để phối hợp công việc hiệu quả giúp cho mọi người trong team chỉ cần nhìn qua là biết được có những đầu việc nào, ai đang làm gì, và làm đến giai đoạn nào rồi. </t>
    </r>
  </si>
  <si>
    <r>
      <t>Rủi ro có thể được đánh giá theo 2 nhân tố: </t>
    </r>
    <r>
      <rPr>
        <sz val="11"/>
        <color rgb="FFA55858"/>
        <rFont val="Arial"/>
        <family val="2"/>
      </rPr>
      <t>tác động</t>
    </r>
    <r>
      <rPr>
        <sz val="11"/>
        <color rgb="FF222222"/>
        <rFont val="Arial"/>
        <family val="2"/>
      </rPr>
      <t> và </t>
    </r>
    <r>
      <rPr>
        <sz val="11"/>
        <color rgb="FFA55858"/>
        <rFont val="Arial"/>
        <family val="2"/>
      </rPr>
      <t>khả năng xảy ra</t>
    </r>
    <r>
      <rPr>
        <sz val="11"/>
        <color rgb="FF222222"/>
        <rFont val="Arial"/>
        <family val="2"/>
      </rPr>
      <t>.</t>
    </r>
  </si>
  <si>
    <t>Nếu khả năng xảy ra là 1, nó là vấn đề. Điều này có nghĩa rủi ro được tài liệu hóa. Nếu khả năng xảy ra là 0, điều này có nghĩa rủi ro không xảy ra và có thể loại bỏ trong công cụ đăng ký rủi ro.</t>
  </si>
  <si>
    <r>
      <t>Quản lý rủi ro dự án</t>
    </r>
    <r>
      <rPr>
        <sz val="11"/>
        <color rgb="FF222222"/>
        <rFont val="Arial"/>
        <family val="2"/>
      </rPr>
      <t> là </t>
    </r>
    <r>
      <rPr>
        <sz val="11"/>
        <color rgb="FF0B0080"/>
        <rFont val="Arial"/>
        <family val="2"/>
      </rPr>
      <t>nghệ thuật</t>
    </r>
    <r>
      <rPr>
        <sz val="11"/>
        <color rgb="FF222222"/>
        <rFont val="Arial"/>
        <family val="2"/>
      </rPr>
      <t> và </t>
    </r>
    <r>
      <rPr>
        <sz val="11"/>
        <color rgb="FF0B0080"/>
        <rFont val="Arial"/>
        <family val="2"/>
      </rPr>
      <t>khoa học</t>
    </r>
    <r>
      <rPr>
        <sz val="11"/>
        <color rgb="FF222222"/>
        <rFont val="Arial"/>
        <family val="2"/>
      </rPr>
      <t> của việc nhận biết, phân tích và phản hồi rủi ro thông qua </t>
    </r>
    <r>
      <rPr>
        <sz val="11"/>
        <color rgb="FFA55858"/>
        <rFont val="Arial"/>
        <family val="2"/>
      </rPr>
      <t>vòng đời dự án</t>
    </r>
    <r>
      <rPr>
        <sz val="11"/>
        <color rgb="FF222222"/>
        <rFont val="Arial"/>
        <family val="2"/>
      </rPr>
      <t> và trong các lợi ích tốt nhất để đạt được các mục tiêu của dự án.</t>
    </r>
    <r>
      <rPr>
        <sz val="11"/>
        <color rgb="FF222222"/>
        <rFont val="Arial"/>
        <family val="2"/>
      </rPr>
      <t> </t>
    </r>
  </si>
  <si>
    <t xml:space="preserve">Quản lý rủi ro dự án được xem là khía cạnh quan trọng trong việc quản lý dự án. Quản lý rủi ro có thể xem như là một sự kiện hay một hoạt động không thể dự đoán được có thể tác động </t>
  </si>
  <si>
    <t xml:space="preserve">đến quy trình dự án, kết quả có thể là tích cực hoặc tiêu cực. Nó có thể tác động tích cực trong việc lựa chọn dự án, định nghĩa quy mô dự án và phát triển lịch trình </t>
  </si>
  <si>
    <t>thực tế và đánh giá được đúng chi phí bỏ ra.</t>
  </si>
  <si>
    <t>3.1 Xây dựng hạn mức tín dụng:</t>
  </si>
  <si>
    <t>3.2 Xây dựng quy trình thu hồi công nợ đến từng tuyến bán hàng:</t>
  </si>
  <si>
    <t>Dựa trên phân loại cửa hạng để định ra hạng mức tín dụng theo tổng nợ &amp; tuổi nợ hoặc theo % doanh số của tháng hoc cả 2</t>
  </si>
  <si>
    <t>Quy định 3 ngày sau khi gửi hoá đơn thì gửi công văn nhắc nợ</t>
  </si>
  <si>
    <t>Quy định trước 7 ngày đến hạn trả nợ lại gửi công văn nhắc nợ</t>
  </si>
  <si>
    <t>Sau 1 ngày quá hạn gọi điện nhắc nợ kèm theo công văn đòi nợ, cứ mỗi ngày gọi điện ít nhất một lần nhắc nợ</t>
  </si>
  <si>
    <t>Sau 14 ngày quá hạn cử người sang gặp khách hàng, ngày nào cũng đến ít nhất một lần để đòi nợ</t>
  </si>
  <si>
    <t>Quá hạn 60 ngày trở lên thì nhờ bên thứ 3 thu hồi nợ.</t>
  </si>
  <si>
    <t>Quy trình thu hồi công nợ có sẵn, mỗi nhân viên hiển rõ công việc mình phải thực hiện là gì:</t>
  </si>
  <si>
    <t>Giám đốc kinh doanh</t>
  </si>
  <si>
    <t>Có các kỹ năng: quản lý, lãnh đạo, giao tiếp, đàm phán, thuyết phục, lập kế hoạch. </t>
  </si>
  <si>
    <t>III. Công việc cụ thể:</t>
  </si>
  <si>
    <t>Quản lý và xây dựng hệ thống KPI chuẩn.</t>
  </si>
  <si>
    <t>• Chịu trách nhiệm trước TGĐ Công ty về kết quả hoạt động kinh doanh phụ trách</t>
  </si>
  <si>
    <t>• Hoạch định chiến lược kinh doanh phân phối sản phẩm</t>
  </si>
  <si>
    <t>• Lập kế hoạch và triển khai kế hoạch bán hàng, phát triển thị trường mới</t>
  </si>
  <si>
    <t>• Xây dựng &amp; phát triển mạng lưới khách hàng, nhà phân phối, đại lý..</t>
  </si>
  <si>
    <t>• Tổ chức thu thập, phân tích, đánh giá, dự báo thị trường đề xuất các chiến lược kinh doanh</t>
  </si>
  <si>
    <t>• Xây dựng, quản lý và điều hành toàn hệ thống kinh doanh phân phối</t>
  </si>
  <si>
    <t>• Quản lý, điều hành, đào tạo đội ngũ CBNV.</t>
  </si>
  <si>
    <t>Công việc của CCO (Chief Customer Officer) là quản lý và điều phối mọi công việc và toàn bộ guồng máy liên quan đến khách hàng và hoạt động tiêu thụ sản phẩm của công ty theo</t>
  </si>
  <si>
    <t>chiến lược kinh doanh của công ty và theo chỉ đạo trực tiếp từ Tổng Giám đốc / Giám đốc Điều hành / Giám đốc Công ty (CEO).</t>
  </si>
  <si>
    <t>Có kiến thức và các giải pháp kinh doanh.</t>
  </si>
  <si>
    <t>Ví dụ:</t>
  </si>
  <si>
    <t>CCO là tên viết tắt của Chief Customer Officer, có nghĩa là Giám đốc kinh doanh, là một chức danh lớn và có vị trí vô cùng quan trọng trong công ty, chỉ đứng sau Giám đốc Điều hành (CEO).</t>
  </si>
  <si>
    <t xml:space="preserve">Nếu CEO đóng vai trò là người điều phối hoạt động của các phòng ban trong tổ chức, bao gồm từ khâu quản lý, quản trị chiến lược chung, quản lý sản xuất,… </t>
  </si>
  <si>
    <t>thì CCO lại là người điều hành toàn bộ các hoạt động tiêu thụ sản phẩm và dịch vụ giúp cho nguồn lực của doanh nghiệp gia tăng theo đà phát triển của công ty.</t>
  </si>
  <si>
    <t>1. Quản lý rủi ro dự án (Risk Management):</t>
  </si>
  <si>
    <r>
      <t xml:space="preserve">Trên hệ thống phân phối, công cụ quản lý rủi ro thiết thực nhất chính là </t>
    </r>
    <r>
      <rPr>
        <sz val="11"/>
        <color rgb="FFFF0000"/>
        <rFont val="Arial"/>
        <family val="2"/>
      </rPr>
      <t>công cụ quản lý công nợ:</t>
    </r>
  </si>
  <si>
    <t>Một KPI tốt khi đảm bảo qui tắc SMART:</t>
  </si>
  <si>
    <t>+ S – Specific: Cụ thể</t>
  </si>
  <si>
    <t>+ M – Measureable: Có thể đo lường được</t>
  </si>
  <si>
    <t>+ A – Achiveable: Có thể đạt được</t>
  </si>
  <si>
    <t>+ R – Realistics: Thực tế</t>
  </si>
  <si>
    <t>+ T – Timbound: Thời hạn cụ thể</t>
  </si>
  <si>
    <t>Tham khảo các chỉ số Sales KPI:</t>
  </si>
  <si>
    <t>SALES GROWTH</t>
  </si>
  <si>
    <t>Measure and analyze the growth of your sales metrics</t>
  </si>
  <si>
    <t>SALES TARGET (ACTUAL REVENUE VS FORECASTED REVENUE)</t>
  </si>
  <si>
    <t>See whether you are on track regarding your sales targets</t>
  </si>
  <si>
    <t>(Nguồn tham khảo: https://www.datapine.com/kpi-examples-and-templates/sales)</t>
  </si>
  <si>
    <t>AVERAGE REVENUE PER UNIT (ARPU)</t>
  </si>
  <si>
    <t>Track your Average Revenue Per User to track progress</t>
  </si>
  <si>
    <t>CUSTOMER ACQUISITION COST</t>
  </si>
  <si>
    <t>Track all costs when it comes to signing up a customer</t>
  </si>
  <si>
    <t>CUSTOMER LIFETIME VALUE (CLV)</t>
  </si>
  <si>
    <t>CLV is the amount of money you’d expect to make from that customer over the lifetime of your relationship</t>
  </si>
  <si>
    <t xml:space="preserve">KPI là từ viết tắt của Key Performance Indicator. Hiểu chung theo nghĩa Tiếng Việt là chỉ số hiệu suất cốt yếu của một đối tượng tương ứng. </t>
  </si>
  <si>
    <t>Có thể đó là chỉ số chính để đo lường hiệu quả thành công của một công việc, một dự án, năng lực nhân sự hoặc quy trình cụ thể trong kinh doanh.</t>
  </si>
  <si>
    <t xml:space="preserve">Như vậy, chỉ số này chính là công cụ quản lý, giúp người dùng khảo sát, phân tích, đo lường khả năng hoàn thành mục tiêu đã đề ra </t>
  </si>
  <si>
    <t>và hoạch định chiến lượt, kế hoạch hành động trong tương lai cụ thể, chi tiết, khả thi, đo lường được trong khoảng thời gian cho phép.</t>
  </si>
  <si>
    <t>Mối liên hệ giữa KPI và BSC (Balanced Scorecast - Thẻ điểm cân bằng):</t>
  </si>
  <si>
    <t>AVERAGE SALES CYCLE LENGTH</t>
  </si>
  <si>
    <t>Understand and work to shorten your Average Sales Cycle Length</t>
  </si>
  <si>
    <t xml:space="preserve">Thực tế để rút ngắn chu kỳ bán hàng trong ngành của bạn, trước tiên bạn cần hiểu cách bạn có thể tối ưu hóa chu kỳ </t>
  </si>
  <si>
    <t xml:space="preserve">Một so sánh nhanh chóng có thể cho thấy hiệu quả của một đại diện so với những người khác trong công ty của bạn. Thời gian ngắn </t>
  </si>
  <si>
    <t xml:space="preserve">hơn mỗi người dẫn chi tiêu trong từng giai đoạn của kênh càng tốt. Đây cũng có thể là một cách để theo dõi tiến bộ của một cá nhân </t>
  </si>
  <si>
    <t>theo thời gian. KPI này có thể cảnh báo bạn khi nhân viên của bạn có thể cần thêm đào tạo và thiết lập mục tiêu.</t>
  </si>
  <si>
    <t>LEAD-TO-OPPORTUNITY RATIO</t>
  </si>
  <si>
    <t>Measure the number of unqualified leads compared to the number of qualified leads to create predictable revenue</t>
  </si>
  <si>
    <t xml:space="preserve">bán hàng hiện tại của mình. Vì vậy nên phân tích các chu kỳ cho từng cá nhân ở các giai đoạn khác nhau của chu kỳ. </t>
  </si>
  <si>
    <t>OPPORTUNITY-TO-WIN RATIO</t>
  </si>
  <si>
    <t>Monitor how many qualified leads result in closing a new account.</t>
  </si>
  <si>
    <t>LEAD CONVERSION RATIO</t>
  </si>
  <si>
    <t xml:space="preserve">Track your overall conversion ratio from unqualified leads to wins to determine </t>
  </si>
  <si>
    <t>how many leads your team will need to generate to stay on track</t>
  </si>
  <si>
    <t>2. Quản lý chiến lượt kinh doanh với Sales KPI:</t>
  </si>
  <si>
    <t xml:space="preserve">Việc sử dụng các công cụ hiện đại như BSC và KPI sẽ giúp người chủ doanh nghiệp triển khai chiến lược lãnh đạo thành các mục tiêu quản lý và chương trình hành động </t>
  </si>
  <si>
    <t>cụ thể cho từng bộ phận, từng nhân viên.</t>
  </si>
  <si>
    <t>bán hàng…). Muốn làm được điều này, người lãnh đạo phải biết cách đối ngoại và chia sẻ với nhân viên về ” giấc mơ” của mình cũng như tầm nhìn và sứ mệnh của doanh nghiệp.</t>
  </si>
  <si>
    <t>Để đảm bảo các mục tiêu kinh doanh, người chủ doanh nghiệp cần thực thi chiến lược lãnh đạo song song với chiến lược kinh doanh của cả công ty lẫn các bộ phận chức năng (tiếp thị,</t>
  </si>
  <si>
    <t>IV. Công cụ hổ trợ chiến lượt kinh doanh:</t>
  </si>
  <si>
    <t>V. Phương pháp dự báo trong kinh doanh và các công cụ hổ trợ:</t>
  </si>
  <si>
    <t xml:space="preserve">Theo phương pháp này, một nhóm nhỏ các nhà quản lý điều hành cấp cao sử dụng tổng hợp các số liệu thông kê phối hợp với các kết quả đánh giá của các cán bộ điều hành </t>
  </si>
  <si>
    <t xml:space="preserve">marketing, kỹ thuật, tài chính và sản xuất để đưa ra những con số dự báo về nhu cầu sản phẩm trong thời gian tới. Phương pháp này sử dụng được trình độ và kinh nghiệm của </t>
  </si>
  <si>
    <t>những cán bộ trực tiếp liên quan đến hoạt động thực tiễn. Tuy nhiên, các quyết định được nhât trí này cũng có nhưng hạn chế:</t>
  </si>
  <si>
    <t>Dự báo chỉ là dữ liệu của cá nhân.</t>
  </si>
  <si>
    <t>Quan điểm của người có quyền lực, có địa vị cao thương gây ảnh hưởng lớn đến các cán bộ điều hành khác.</t>
  </si>
  <si>
    <t xml:space="preserve">Đây là phương pháp được dùng khá phổ biến, nhât là đối với các nhà sản xuất công nghiệp, vì lượng sản phẩm của họ thường rất lớn, có thể được tiêu thụ </t>
  </si>
  <si>
    <t>khá rộng rãi và người bán hàng là người hiểu rõ nhu cầu người tiêu dùng nhất.</t>
  </si>
  <si>
    <t xml:space="preserve">Mỗi người phụ trách bán hàng sẽ dự đoán số lượng hàng bán được trong tương lai ở khu vực mình phụ trách. Những dự báo này được thẩm định để đoán chắc </t>
  </si>
  <si>
    <t>là nó hiện thực, sau đó phối hợp các dự đoán của tất cả các khu vực khác để hình thanh dự báo của toàn quốc.</t>
  </si>
  <si>
    <t xml:space="preserve">Nhược điểm của phương pháp này là phụ thuộc vào đánh giá chủ quan của người bán hang.  Một số có khuynh hướng lạc quan đánh giá cao </t>
  </si>
  <si>
    <t>lượng hàng bán của mình, ngược lại một số khác lại muốn giảm xuống để dễ đạt định mức.</t>
  </si>
  <si>
    <t xml:space="preserve">Phương pháp đòi hỏi tốn kém về tài chính, thời gian và cần phải có sự chuẩn bị công phu trong xây dựng câu hỏi. Đôi khi phương pháp này </t>
  </si>
  <si>
    <t>cũng vấp phải khó khăn là ý kiến của khách hàng không thực sự xác thực hoặc quá lý tưởng.</t>
  </si>
  <si>
    <t xml:space="preserve">Phân tích Delphi là phương pháp bao gồm một nhóm quá trình thực hiện nhằm đảm bảo việc nhất trí cao trong dự báo trên cơ sở tiến hành một cách nghiệm ngặt, </t>
  </si>
  <si>
    <t>của các chuyên gia ở những vùng địa lý khác nhau để xây dựng dự báo.</t>
  </si>
  <si>
    <t xml:space="preserve">năng động, linh hoạt viec nghiên cứu lấy ý kiến của các chuyên gia. Phương pháp này huy động trí tuệ của các chuyên gia. Phương pháp này huy động trí tuê </t>
  </si>
  <si>
    <t xml:space="preserve">Phương pháp này tập trung vào việc lấy ý kiến của khách hàng hiện tại và tiềm năng cho kế hoạch tương lai của doanh nghiệp. Việc nghiên cứu do phòng </t>
  </si>
  <si>
    <t xml:space="preserve">nghiên cứu thị trường thực hiện bằng nhiều hình thức khác nhau như tổ chức các cuộc điều tra lấy ý kiến của khách hàng, phỏng vấn trực tiếp, </t>
  </si>
  <si>
    <t>phỏng vấn qua điện thoại, gửi phiếu điều tra tới gia đình hoặc cơ sở tiêu dùng…</t>
  </si>
  <si>
    <t>Phương pháp phân tích Delphi được thực hiện theo các bước sau:</t>
  </si>
  <si>
    <t>-          Lựa chọn nhân sự (các nhà chuyên môn, các điều phối viên và nhóm ra quyết định)</t>
  </si>
  <si>
    <t>-          Xây dựng các câu hỏi điều tra lần đầu, gửi đến các chuyên gia</t>
  </si>
  <si>
    <t>-          Phân tích các câu hỏi trả lời, tổng hợp viếtlại bảng câu hỏi.</t>
  </si>
  <si>
    <t>-          Soạn thảo bảng câu hỏi lần hai gửi tiếp cho các chuyên gia</t>
  </si>
  <si>
    <t>-          Thu thập, phân tích bảng trả lời lần thứ hai</t>
  </si>
  <si>
    <t>-          Viêt lại, gửi đi và phân tích kết quả điều tra.</t>
  </si>
  <si>
    <t xml:space="preserve">Tư tưởng cơ bản của phương pháp phân tích Delphi là tạo ra và nhận được ý kiến phản ứng hai chiều từ  người ra quyết định đến các chuyên gia và ngược lại. Phương pháp này </t>
  </si>
  <si>
    <t>tránh được mối liên hệ trực tiếp giữa các cá nhân. Không có các va chạm giữa người này với người khác hoặc bị ảnh hưởng của một người nào đó có ưu thế hơn.</t>
  </si>
  <si>
    <t>Nhận xét chung:</t>
  </si>
  <si>
    <t xml:space="preserve">Các  phương pháp dự báo định tính mang  tính chủ quan nhiều, phụ thuộc vào trách nhiệm của cá nhân người dự báo, do đó các phương pháp này có hạn chế khi vận dụng . </t>
  </si>
  <si>
    <t xml:space="preserve">Để đảm bảo hiệu quả dự báo, cần phải kết hợp với các phương pháp định lượng, nghĩa là dùng mô hình toán học dự báo rồi sau đó dùng kinh nghiệm </t>
  </si>
  <si>
    <t>của nhà quản trị để điều chỉnh lại cho hợp lý.</t>
  </si>
  <si>
    <t>2. Các phương pháp dự báo định tính:</t>
  </si>
  <si>
    <t>1. Khái niệm về dự báo:</t>
  </si>
  <si>
    <t>3. Các phương pháp dự báo định lượng:</t>
  </si>
  <si>
    <t>Như vậy, dự báo là một khoa học và nghệ thuật tiên đoán những sự việc sẽ xảy ra trong tương lai, trên cơ sở phân tích khoa học về các dữ liệu đã thu thập được.</t>
  </si>
  <si>
    <t>Khi tiến hành dự báo ta căn cứ vào việc thu thập xử lý số liệu trong quá khứ và hiện tại để xác định xu hướng vận động của các hiện tượng trong tương lai nhờ vào một số mô hình toán học.</t>
  </si>
  <si>
    <t>Dự báo có thể là một dự đoán chủ quan hoặc trực giác về tương lai. Nhưng để cho dự báo được chính xác hơn, người ta cố loại trừ những tính chủ quan của người dự báo.</t>
  </si>
  <si>
    <t>và các nguồn lực cần thiết để sản xuất sản phẩm hoặc dịch vụ đó.</t>
  </si>
  <si>
    <t xml:space="preserve">Người ta thường nhấn mạnh rằng một phương pháp tiếp cận hiệu quả đối với dự báo là phần quan trọng trong hoạch định. Khi các nhà quản trị lên kế hoạch, trong hiện tại họ </t>
  </si>
  <si>
    <t xml:space="preserve">xác định hướng tương lai cho các hoạt động mà họ sẽ thực hiện. Bước đầu tiên trong hoạch định là dự báo hay là ước lượng nhu cầu tương lai cho sản phẩm hoặc dịch vụ </t>
  </si>
  <si>
    <t>(Nguồn tham khảo: https://voer.edu.vn/m/du-bao/77f17228)</t>
  </si>
  <si>
    <t>Lấy ý kiến của Ban điều hành doanh nghiệp:</t>
  </si>
  <si>
    <t>Lấy ý kiến của lực lượng bán hàng:</t>
  </si>
  <si>
    <t>Nghiên cứu thị trường người tiêu dùng:</t>
  </si>
  <si>
    <t>Phân tích Delphi:</t>
  </si>
  <si>
    <t xml:space="preserve">Mô hình dự báo định lượng dựa trên số liệu quá khứ, những số liệu này giả sử có liên quan đến tương lai và có thể tìm thấy được. Tất cả các mô hình dự báo theo định lượng có thể </t>
  </si>
  <si>
    <t>sử dụng thông qua chuỗi thời gian và các giá trị này được quan sát đo lường các giai đoạn theo từng chuỗi .</t>
  </si>
  <si>
    <t>Người ta thường dùng độ sai lệch tuyệt đối bình quân (MAD) để tính toán:</t>
  </si>
  <si>
    <t xml:space="preserve">Tính chính xác của dự báo đề cập đến độ chênh lệch của dự báo với số liệu thực tế. Bởi vì dự báo được hình thành trước khi số liệu thực tế xảy ra, vì vậy tính chính xác </t>
  </si>
  <si>
    <t>của dự báo chỉ có thể đánh giá sau khi thời gian đã qua đi. Nếu dự báo càng gần với số liệu thực tế, ta nói dự báo có độ chính xác cao và lỗi trong dự báo càng thấp.</t>
  </si>
  <si>
    <t>Dự báo ngắn hạn:</t>
  </si>
  <si>
    <t>－ Cần dự trữ bao nhiêu đối với một loại sản phẩm cụ thể nào đó cho tháng tới ?</t>
  </si>
  <si>
    <t>－ Lên lịch sản xuất từng loại sản phẩm cho tháng tới như thế nào ?</t>
  </si>
  <si>
    <t>－ Số lượng nguyên vật liệu cần đặt hàng để nhận vào tuần tới là bao nhiêu ?</t>
  </si>
  <si>
    <t xml:space="preserve">Dự báo ngắn hạn ước lượng tương lai trong thời gian ngắn, có thể từ vài ngày đến vài tháng. Dự báo ngắn hạn cung cấp cho các nhà quản lý tác nghiệp </t>
  </si>
  <si>
    <t>những thông tin để đưa ra quyết định về các vấn đề như:</t>
  </si>
  <si>
    <t>－ Sử dụng số liệu hàng bán ngày hôm nay làm dự báo cho lượng hàng bán ở ngày mai.</t>
  </si>
  <si>
    <t>－ Sử dụng số liệu ngày này ở năm rồi như là dự báo lượng hàng bán cho ngày ấy ở năm nay.</t>
  </si>
  <si>
    <t>Mô hình dự báo sơ bộ quá đơn giản cho nên thường hay gặp những sai sót trong dự báo.</t>
  </si>
  <si>
    <t>Dự báo sơ bộ:</t>
  </si>
  <si>
    <r>
      <t>Mô hình dự báo sơ bộ là loại dự báo nhanh, không cần chi phí và dễ sử dụng. </t>
    </r>
    <r>
      <rPr>
        <i/>
        <sz val="11"/>
        <color theme="1" tint="4.9989318521683403E-2"/>
        <rFont val="Arial"/>
        <family val="2"/>
      </rPr>
      <t>Ví dụ như:</t>
    </r>
  </si>
  <si>
    <t>Phương pháp bình quân di động trung bình hóa các số liệu trong một giai đoạn gần đây và số trung bình này trở thành dự báo cho giai đoạn tới.</t>
  </si>
  <si>
    <t>Phương pháp bình quân di động:</t>
  </si>
  <si>
    <t>n - Số thời kỳ tính toán di động</t>
  </si>
  <si>
    <t xml:space="preserve">hàng tuần không đáng kể. Các nhà phân tích của công ty mẹ đề nghị ông lựa chọn để sử dụng số bình quân di động theo 3,5,7 tuần. Trước khi chọn </t>
  </si>
  <si>
    <t>một trong số này, ông B quyết định so sánh tính chính xác của chúng trong giai đoạn 10 tuần lễ gần đây nhất (đơn vị: 10 Triệu đồng).</t>
  </si>
  <si>
    <r>
      <rPr>
        <i/>
        <sz val="11"/>
        <color theme="1" tint="4.9989318521683403E-2"/>
        <rFont val="Arial"/>
        <family val="2"/>
      </rPr>
      <t>Ft: </t>
    </r>
    <r>
      <rPr>
        <sz val="11"/>
        <color theme="1" tint="4.9989318521683403E-2"/>
        <rFont val="Arial"/>
        <family val="2"/>
      </rPr>
      <t>Dự báo thời kỳ thứ t; </t>
    </r>
    <r>
      <rPr>
        <i/>
        <sz val="11"/>
        <color theme="1" tint="4.9989318521683403E-2"/>
        <rFont val="Arial"/>
        <family val="2"/>
      </rPr>
      <t>At-i:</t>
    </r>
    <r>
      <rPr>
        <sz val="11"/>
        <color theme="1" tint="4.9989318521683403E-2"/>
        <rFont val="Arial"/>
        <family val="2"/>
      </rPr>
      <t xml:space="preserve"> Số liệu thực tế thời kỳ trước (i=1,2,...,n)</t>
    </r>
  </si>
  <si>
    <t>3 tuần</t>
  </si>
  <si>
    <t>5 tuần</t>
  </si>
  <si>
    <t>7 tuần</t>
  </si>
  <si>
    <t>106,7</t>
  </si>
  <si>
    <t>104,0</t>
  </si>
  <si>
    <t>106,4</t>
  </si>
  <si>
    <t>105,7</t>
  </si>
  <si>
    <t>99,0</t>
  </si>
  <si>
    <t>104,6</t>
  </si>
  <si>
    <t>100,7</t>
  </si>
  <si>
    <t>103,4</t>
  </si>
  <si>
    <t>101,7</t>
  </si>
  <si>
    <t>98,4</t>
  </si>
  <si>
    <t>103,9</t>
  </si>
  <si>
    <t>Tuần lễ</t>
  </si>
  <si>
    <t>96,7</t>
  </si>
  <si>
    <t>100,4</t>
  </si>
  <si>
    <t>102,4</t>
  </si>
  <si>
    <t>105,0</t>
  </si>
  <si>
    <t>103,0</t>
  </si>
  <si>
    <t>100,3</t>
  </si>
  <si>
    <t>110,0</t>
  </si>
  <si>
    <t>105,3</t>
  </si>
  <si>
    <t>102,1</t>
  </si>
  <si>
    <t>98,3</t>
  </si>
  <si>
    <t>101,0</t>
  </si>
  <si>
    <t>100,0</t>
  </si>
  <si>
    <t>Dự báo</t>
  </si>
  <si>
    <t>AD</t>
  </si>
  <si>
    <t>4,7</t>
  </si>
  <si>
    <t>2,0</t>
  </si>
  <si>
    <t>4,4</t>
  </si>
  <si>
    <t>4,3</t>
  </si>
  <si>
    <t>3,6</t>
  </si>
  <si>
    <t>3,3</t>
  </si>
  <si>
    <t>9,0</t>
  </si>
  <si>
    <t>16,4</t>
  </si>
  <si>
    <t>14,6</t>
  </si>
  <si>
    <t>1,6</t>
  </si>
  <si>
    <t>0,4</t>
  </si>
  <si>
    <t>6,7</t>
  </si>
  <si>
    <t>3,4</t>
  </si>
  <si>
    <t>8,9</t>
  </si>
  <si>
    <t>18,3</t>
  </si>
  <si>
    <t>12,6</t>
  </si>
  <si>
    <t>15,0</t>
  </si>
  <si>
    <t>17,0</t>
  </si>
  <si>
    <t>19,7</t>
  </si>
  <si>
    <t>30,0</t>
  </si>
  <si>
    <t>25,0</t>
  </si>
  <si>
    <t>25,3</t>
  </si>
  <si>
    <t>10,0</t>
  </si>
  <si>
    <t>8,0</t>
  </si>
  <si>
    <t>7,1</t>
  </si>
  <si>
    <t>1,7</t>
  </si>
  <si>
    <t>1,0</t>
  </si>
  <si>
    <t>Tổng độ lệch tuyệt đối</t>
  </si>
  <si>
    <t>92,6</t>
  </si>
  <si>
    <t>96,3</t>
  </si>
  <si>
    <t>MAD</t>
  </si>
  <si>
    <t>10,4</t>
  </si>
  <si>
    <t>9,26</t>
  </si>
  <si>
    <t>9,63</t>
  </si>
  <si>
    <t>－ Tính toán độ lệch tuyệt đối bình quân MAD cho 3 loại dự báo này:</t>
  </si>
  <si>
    <r>
      <t>－</t>
    </r>
    <r>
      <rPr>
        <sz val="11"/>
        <color theme="1" tint="4.9989318521683403E-2"/>
        <rFont val="Arial"/>
        <family val="2"/>
      </rPr>
      <t>Độ chính xác của dự báo bình quân di động 5 tuần là tốt nhất, vì thế ta sử dụng phương pháp nầy để dự báo nhu cầu dự trữ cho tuần kế tiếp, tuần thứ 18.</t>
    </r>
  </si>
  <si>
    <t>Phương pháp bình quân di động có quyền số:</t>
  </si>
  <si>
    <t xml:space="preserve">Trong phương pháp bình quân di động được đề cập ở phần trên, chúng ta xem vai trò của các số liệu trong quá khứ là như nhau. Trong một vài trường hợp, các số liệu nầy </t>
  </si>
  <si>
    <t xml:space="preserve">có ảnh hưởng khác nhau trên kết quả dự báo, vì thế, người ta thích sử dụng quyền số không đồng đều cho các số liệu quá khứ. Quyền số hay trọng số là các con số </t>
  </si>
  <si>
    <t xml:space="preserve">được gán cho các số liệu quá khứ để chỉ mức độ quan trọng của chúng ảnh hưởng đến kết quả dự báo. Quyền số lớn được gán cho số liệu gần với kỳ dự báo nhất để </t>
  </si>
  <si>
    <t>ám chỉ ảnh hưởng của nó là lớn nhất. Việc chọn các quyền số phụ thuộc vào kinh nghiệm và sự nhạy cảm của người dự báo.</t>
  </si>
  <si>
    <t>Ta tính dự báo nhu cầu dự trữ cho tuần lễ thứ 18 cho thời kỳ 5 tuần như sau:</t>
  </si>
  <si>
    <t>Cả 2 phương pháp bình quân di động và bình quân di động có quyền số đều có ưu điểm là san bằng được các biến động ngẫu nhiên trong dãy số . Tuy vậy, chúng đều có nhược điểm sau:</t>
  </si>
  <si>
    <t>－ Do việc san bằng các biến động ngẫu nhiên nên làm giảm độ nhạy cảm đối với những thay đổi thực đã được phản ánh trong dãy số.</t>
  </si>
  <si>
    <t>－ Số bình quân di động chưa cho chúng ta xu hướng phát triển của dãy số một cách tốt nhất. Nó chỉ thể hiện sự vận động trong quá khứ chứ chưa thể kéo dài sự vận động đó trong tương lai.</t>
  </si>
  <si>
    <t>Phương pháp điều hòa mũ:</t>
  </si>
  <si>
    <t xml:space="preserve">Điều hòa mũ đưa ra các dự báo cho giai đoạn trước và thêm vào đó một lượng điều chỉnh để có được lượng dự báo cho giai đoạn kế tiếp. Sự điều chỉnh này là một tỷ lệ </t>
  </si>
  <si>
    <t>nào đó của sai số dự báo ở giai đoạn trước và được tính bằng cách nhân số dự báo của giai đoạn trước với hệ số nằm giữa 0 và 1. Hệ số này gọi là hệ số điều hòa.</t>
  </si>
  <si>
    <t>Có mối quan hệ tốt với các nhà phân phối lớn và các khối khách hàng.</t>
  </si>
  <si>
    <t>Có khả năng làm việc dưới áp lực, kiễn nhẫn, linh hoạt, chủ động trong công việc.</t>
  </si>
  <si>
    <t>Kết quả bài toán:</t>
  </si>
  <si>
    <t>phương pháp điều hòa mũ với các hệ số điều hòa 0,1 ; 0,2 ; 0,3 . Ông B quyết định so sánh mức độ chính xác của dự báo ứng với từng hệ số cho giai đoạn 10 tuần lễ gần đây nhất.</t>
  </si>
  <si>
    <r>
      <rPr>
        <b/>
        <sz val="11"/>
        <color theme="1" tint="4.9989318521683403E-2"/>
        <rFont val="Arial"/>
        <family val="2"/>
      </rPr>
      <t>Ví dụ 3:</t>
    </r>
    <r>
      <rPr>
        <sz val="11"/>
        <color theme="1" tint="4.9989318521683403E-2"/>
        <rFont val="Arial"/>
        <family val="2"/>
      </rPr>
      <t> Ông B trong </t>
    </r>
    <r>
      <rPr>
        <i/>
        <sz val="11"/>
        <color theme="1" tint="4.9989318521683403E-2"/>
        <rFont val="Arial"/>
        <family val="2"/>
      </rPr>
      <t>ví dụ 1</t>
    </r>
    <r>
      <rPr>
        <sz val="11"/>
        <color theme="1" tint="4.9989318521683403E-2"/>
        <rFont val="Arial"/>
        <family val="2"/>
      </rPr>
      <t>, nói với nhà phân tích ở công ty mẹ rằng, phải dự báo nhu cầu hàng tuần cho dự trữ trong nhà kho của ông. Nhà phân tích đề nghị ông B xem xét việc sử dụng</t>
    </r>
  </si>
  <si>
    <r>
      <rPr>
        <b/>
        <sz val="11"/>
        <color theme="1" tint="4.9989318521683403E-2"/>
        <rFont val="Arial"/>
        <family val="2"/>
      </rPr>
      <t>Ví dụ 2:</t>
    </r>
    <r>
      <rPr>
        <sz val="11"/>
        <color theme="1" tint="4.9989318521683403E-2"/>
        <rFont val="Arial"/>
        <family val="2"/>
      </rPr>
      <t xml:space="preserve"> Giả sử rằng ta có quyền số của tuần gần nhất là 3, cách 2 tuần trước là 2,5; cách 3 tuần trước là 2 ; 4 tuần trước là 1,5 ; 5 tuần trước là 1. </t>
    </r>
  </si>
  <si>
    <r>
      <rPr>
        <b/>
        <sz val="11"/>
        <color theme="1" tint="4.9989318521683403E-2"/>
        <rFont val="Arial"/>
        <family val="2"/>
      </rPr>
      <t>Ví dụ 1:</t>
    </r>
    <r>
      <rPr>
        <sz val="11"/>
        <color theme="1" tint="4.9989318521683403E-2"/>
        <rFont val="Arial"/>
        <family val="2"/>
      </rPr>
      <t xml:space="preserve"> Ông B, nhà quản lý dự trữ, muốn dự báo số lượng hàng tồn kho - xuất kho hàng tuần. Ông ta nghĩ rằng, nhu cầu hiện tại là khá ổn định với sự biến động </t>
    </r>
  </si>
  <si>
    <t xml:space="preserve">－ Chúng ta tính toán dự báo hàng tuần cho tuần lễ thứ 8 đến tuần lễ thứ 17. Tất cả dự báo của tuần lễ thứ 7 được chọn một cách ngẫu nhiên, dự báo khởi đầu thì rất cần thiết </t>
  </si>
  <si>
    <t>trong phương pháp điều hòa mũ. Thông thường người ta cho các dự báo này bằng với giá trị thực của giai đoạn.</t>
  </si>
  <si>
    <t>Tính toán mẫu - dự báo cho tuần lễ thứ 8:</t>
  </si>
  <si>
    <r>
      <t>α =0,1 → F</t>
    </r>
    <r>
      <rPr>
        <sz val="8"/>
        <color theme="1" tint="4.9989318521683403E-2"/>
        <rFont val="Arial"/>
        <family val="2"/>
      </rPr>
      <t>8</t>
    </r>
    <r>
      <rPr>
        <sz val="11"/>
        <color theme="1" tint="4.9989318521683403E-2"/>
        <rFont val="Arial"/>
        <family val="2"/>
      </rPr>
      <t> = 85 + 0,1(85-85) = 85</t>
    </r>
  </si>
  <si>
    <r>
      <t>F</t>
    </r>
    <r>
      <rPr>
        <sz val="8"/>
        <color theme="1" tint="4.9989318521683403E-2"/>
        <rFont val="Arial"/>
        <family val="2"/>
      </rPr>
      <t>9</t>
    </r>
    <r>
      <rPr>
        <sz val="11"/>
        <color theme="1" tint="4.9989318521683403E-2"/>
        <rFont val="Arial"/>
        <family val="2"/>
      </rPr>
      <t> = 85 + 0,1(102 - 85) = 86,7</t>
    </r>
  </si>
  <si>
    <r>
      <t>α =0,2 → F</t>
    </r>
    <r>
      <rPr>
        <sz val="8"/>
        <color theme="1" tint="4.9989318521683403E-2"/>
        <rFont val="Arial"/>
        <family val="2"/>
      </rPr>
      <t>9</t>
    </r>
    <r>
      <rPr>
        <sz val="11"/>
        <color theme="1" tint="4.9989318521683403E-2"/>
        <rFont val="Arial"/>
        <family val="2"/>
      </rPr>
      <t> = 85 + 0,2(102 - 85) = 88,4</t>
    </r>
  </si>
  <si>
    <t>－ Sau đó ta tính độ lệch tuyệt đối bình quân MAD cho 3 dự báo nói trên:</t>
  </si>
  <si>
    <t>α =0,1</t>
  </si>
  <si>
    <t>α =0,2</t>
  </si>
  <si>
    <t>α =0,3</t>
  </si>
  <si>
    <t>85,0</t>
  </si>
  <si>
    <t>86,7</t>
  </si>
  <si>
    <t>23,3</t>
  </si>
  <si>
    <t>88,4</t>
  </si>
  <si>
    <t>21,6</t>
  </si>
  <si>
    <t>90,1</t>
  </si>
  <si>
    <t>19,9</t>
  </si>
  <si>
    <t>89,0</t>
  </si>
  <si>
    <t>92,7</t>
  </si>
  <si>
    <t>2,7</t>
  </si>
  <si>
    <t>96,1</t>
  </si>
  <si>
    <t>6,1</t>
  </si>
  <si>
    <t>89,1</t>
  </si>
  <si>
    <t>15,9</t>
  </si>
  <si>
    <t>92,2</t>
  </si>
  <si>
    <t>12,8</t>
  </si>
  <si>
    <t>94,3</t>
  </si>
  <si>
    <t>10,7</t>
  </si>
  <si>
    <t>90,7</t>
  </si>
  <si>
    <t>94,8</t>
  </si>
  <si>
    <t>0,2</t>
  </si>
  <si>
    <t>97,5</t>
  </si>
  <si>
    <t>2,5</t>
  </si>
  <si>
    <t>91,1</t>
  </si>
  <si>
    <t>23,9</t>
  </si>
  <si>
    <t>20,2</t>
  </si>
  <si>
    <t>96,8</t>
  </si>
  <si>
    <t>18,2</t>
  </si>
  <si>
    <t>93,5</t>
  </si>
  <si>
    <t>26,5</t>
  </si>
  <si>
    <t>98,8</t>
  </si>
  <si>
    <t>21,2</t>
  </si>
  <si>
    <t>102,3</t>
  </si>
  <si>
    <t>17,7</t>
  </si>
  <si>
    <t>96,2</t>
  </si>
  <si>
    <t>16,2</t>
  </si>
  <si>
    <t>23,0</t>
  </si>
  <si>
    <t>107,6</t>
  </si>
  <si>
    <t>27,8</t>
  </si>
  <si>
    <t>94,6</t>
  </si>
  <si>
    <t>99,3</t>
  </si>
  <si>
    <t>5,4</t>
  </si>
  <si>
    <t>97,7</t>
  </si>
  <si>
    <t>2,3</t>
  </si>
  <si>
    <t>98,0</t>
  </si>
  <si>
    <t>133,9</t>
  </si>
  <si>
    <t>124,4</t>
  </si>
  <si>
    <t>126,0</t>
  </si>
  <si>
    <t>13,39</t>
  </si>
  <si>
    <t>12,44</t>
  </si>
  <si>
    <t>Sử dụng α = 0,2 để tính dự báo cho tuần thứ 18 :</t>
  </si>
  <si>
    <r>
      <t>－</t>
    </r>
    <r>
      <rPr>
        <sz val="11"/>
        <color theme="1" tint="4.9989318521683403E-2"/>
        <rFont val="Arial"/>
        <family val="2"/>
      </rPr>
      <t>Hệ số điều hòa α =0,2 cho chúng ta độ chính xác cao hơn α=0,1 và α=0,3.</t>
    </r>
  </si>
  <si>
    <r>
      <t>F</t>
    </r>
    <r>
      <rPr>
        <sz val="8"/>
        <color theme="1" tint="4.9989318521683403E-2"/>
        <rFont val="Arial"/>
        <family val="2"/>
      </rPr>
      <t>18</t>
    </r>
    <r>
      <rPr>
        <sz val="11"/>
        <color theme="1" tint="4.9989318521683403E-2"/>
        <rFont val="Arial"/>
        <family val="2"/>
      </rPr>
      <t> = F</t>
    </r>
    <r>
      <rPr>
        <sz val="8"/>
        <color theme="1" tint="4.9989318521683403E-2"/>
        <rFont val="Arial"/>
        <family val="2"/>
      </rPr>
      <t>17</t>
    </r>
    <r>
      <rPr>
        <sz val="11"/>
        <color theme="1" tint="4.9989318521683403E-2"/>
        <rFont val="Arial"/>
        <family val="2"/>
      </rPr>
      <t> + α ( A</t>
    </r>
    <r>
      <rPr>
        <sz val="8"/>
        <color theme="1" tint="4.9989318521683403E-2"/>
        <rFont val="Arial"/>
        <family val="2"/>
      </rPr>
      <t>17</t>
    </r>
    <r>
      <rPr>
        <sz val="11"/>
        <color theme="1" tint="4.9989318521683403E-2"/>
        <rFont val="Arial"/>
        <family val="2"/>
      </rPr>
      <t> - F</t>
    </r>
    <r>
      <rPr>
        <sz val="8"/>
        <color theme="1" tint="4.9989318521683403E-2"/>
        <rFont val="Arial"/>
        <family val="2"/>
      </rPr>
      <t>17</t>
    </r>
    <r>
      <rPr>
        <sz val="11"/>
        <color theme="1" tint="4.9989318521683403E-2"/>
        <rFont val="Arial"/>
        <family val="2"/>
      </rPr>
      <t>) = 97,7 + 0,2(100 - 97,7) = 98,2 hay 982 triệu đồng</t>
    </r>
  </si>
  <si>
    <t>Phương pháp điều hòa mũ theo xu hướng:</t>
  </si>
  <si>
    <t xml:space="preserve">Chúng ta thường xem xét kế hoạch ngắn hạn, thì mùa vụ và xu hướng là nhân tố không quan trọng. Khi chúng ta chuyển từ dự báo ngắn hạn sang dự báo trung hạn thì mùa vụ </t>
  </si>
  <si>
    <t>và xu hướng trở nên quan trọng hơn. Kết hợp nhân tố xu hướng vào dự báo điều hòa mũ được gọi là điều hòa mũ theo xu hướng hay điều hòa đôi.</t>
  </si>
  <si>
    <t>Vì ước lượng cho số trung bình và ước lượng cho xu hướng được điều hòa cả hai. Hệ số điều hòa α cho số trung bình và hệ số điều hòa β cho xu hướng, được sử dụng trong mô hình này.</t>
  </si>
  <si>
    <t>Công thức tính toán như sau:</t>
  </si>
  <si>
    <r>
      <t>FT</t>
    </r>
    <r>
      <rPr>
        <sz val="8"/>
        <color theme="1" tint="4.9989318521683403E-2"/>
        <rFont val="Arial"/>
        <family val="2"/>
      </rPr>
      <t>t</t>
    </r>
    <r>
      <rPr>
        <sz val="11"/>
        <color theme="1" tint="4.9989318521683403E-2"/>
        <rFont val="Arial"/>
        <family val="2"/>
      </rPr>
      <t> = S</t>
    </r>
    <r>
      <rPr>
        <sz val="8"/>
        <color theme="1" tint="4.9989318521683403E-2"/>
        <rFont val="Arial"/>
        <family val="2"/>
      </rPr>
      <t>t - 1</t>
    </r>
    <r>
      <rPr>
        <sz val="11"/>
        <color theme="1" tint="4.9989318521683403E-2"/>
        <rFont val="Arial"/>
        <family val="2"/>
      </rPr>
      <t> + T </t>
    </r>
    <r>
      <rPr>
        <sz val="8"/>
        <color theme="1" tint="4.9989318521683403E-2"/>
        <rFont val="Arial"/>
        <family val="2"/>
      </rPr>
      <t>t - 1</t>
    </r>
  </si>
  <si>
    <r>
      <t>Với: S</t>
    </r>
    <r>
      <rPr>
        <sz val="8"/>
        <color theme="1" tint="4.9989318521683403E-2"/>
        <rFont val="Arial"/>
        <family val="2"/>
      </rPr>
      <t>t</t>
    </r>
    <r>
      <rPr>
        <sz val="11"/>
        <color theme="1" tint="4.9989318521683403E-2"/>
        <rFont val="Arial"/>
        <family val="2"/>
      </rPr>
      <t> = FT</t>
    </r>
    <r>
      <rPr>
        <sz val="8"/>
        <color theme="1" tint="4.9989318521683403E-2"/>
        <rFont val="Arial"/>
        <family val="2"/>
      </rPr>
      <t>t</t>
    </r>
    <r>
      <rPr>
        <sz val="11"/>
        <color theme="1" tint="4.9989318521683403E-2"/>
        <rFont val="Arial"/>
        <family val="2"/>
      </rPr>
      <t> + α (A</t>
    </r>
    <r>
      <rPr>
        <sz val="8"/>
        <color theme="1" tint="4.9989318521683403E-2"/>
        <rFont val="Arial"/>
        <family val="2"/>
      </rPr>
      <t>t</t>
    </r>
    <r>
      <rPr>
        <sz val="11"/>
        <color theme="1" tint="4.9989318521683403E-2"/>
        <rFont val="Arial"/>
        <family val="2"/>
      </rPr>
      <t> -FT</t>
    </r>
    <r>
      <rPr>
        <sz val="8"/>
        <color theme="1" tint="4.9989318521683403E-2"/>
        <rFont val="Arial"/>
        <family val="2"/>
      </rPr>
      <t>t</t>
    </r>
    <r>
      <rPr>
        <sz val="11"/>
        <color theme="1" tint="4.9989318521683403E-2"/>
        <rFont val="Arial"/>
        <family val="2"/>
      </rPr>
      <t> )</t>
    </r>
  </si>
  <si>
    <r>
      <t>T</t>
    </r>
    <r>
      <rPr>
        <sz val="8"/>
        <color theme="1" tint="4.9989318521683403E-2"/>
        <rFont val="Arial"/>
        <family val="2"/>
      </rPr>
      <t>t</t>
    </r>
    <r>
      <rPr>
        <sz val="11"/>
        <color theme="1" tint="4.9989318521683403E-2"/>
        <rFont val="Arial"/>
        <family val="2"/>
      </rPr>
      <t> = T</t>
    </r>
    <r>
      <rPr>
        <sz val="8"/>
        <color theme="1" tint="4.9989318521683403E-2"/>
        <rFont val="Arial"/>
        <family val="2"/>
      </rPr>
      <t>t - 1</t>
    </r>
    <r>
      <rPr>
        <sz val="11"/>
        <color theme="1" tint="4.9989318521683403E-2"/>
        <rFont val="Arial"/>
        <family val="2"/>
      </rPr>
      <t> + β (FT</t>
    </r>
    <r>
      <rPr>
        <sz val="8"/>
        <color theme="1" tint="4.9989318521683403E-2"/>
        <rFont val="Arial"/>
        <family val="2"/>
      </rPr>
      <t>t</t>
    </r>
    <r>
      <rPr>
        <sz val="11"/>
        <color theme="1" tint="4.9989318521683403E-2"/>
        <rFont val="Arial"/>
        <family val="2"/>
      </rPr>
      <t> - FT</t>
    </r>
    <r>
      <rPr>
        <sz val="8"/>
        <color theme="1" tint="4.9989318521683403E-2"/>
        <rFont val="Arial"/>
        <family val="2"/>
      </rPr>
      <t>t - 1</t>
    </r>
    <r>
      <rPr>
        <sz val="11"/>
        <color theme="1" tint="4.9989318521683403E-2"/>
        <rFont val="Arial"/>
        <family val="2"/>
      </rPr>
      <t> - T</t>
    </r>
    <r>
      <rPr>
        <sz val="8"/>
        <color theme="1" tint="4.9989318521683403E-2"/>
        <rFont val="Arial"/>
        <family val="2"/>
      </rPr>
      <t>t - 1</t>
    </r>
    <r>
      <rPr>
        <sz val="11"/>
        <color theme="1" tint="4.9989318521683403E-2"/>
        <rFont val="Arial"/>
        <family val="2"/>
      </rPr>
      <t> )</t>
    </r>
  </si>
  <si>
    <r>
      <rPr>
        <b/>
        <sz val="11"/>
        <color theme="1" tint="4.9989318521683403E-2"/>
        <rFont val="Arial"/>
        <family val="2"/>
      </rPr>
      <t>Ví dụ 4:</t>
    </r>
    <r>
      <rPr>
        <sz val="11"/>
        <color theme="1" tint="4.9989318521683403E-2"/>
        <rFont val="Arial"/>
        <family val="2"/>
      </rPr>
      <t xml:space="preserve"> Ông A muốn dự báo số lượng hàng bán ra của công ty để nhằm lên kế hoạch tiền mặt, nhân sự và nhu cầu năng lực cho tương lai. Ông tin rằng trong suốt giai đoạn 6 tháng qua, </t>
    </r>
  </si>
  <si>
    <t xml:space="preserve">số liệu lượng hàng bán ra có thể đại diện cho tương lai. Ông xây dự báo điều hòa mũ theo xu hướng cho số lượng hàng bán ra ở tháng thứ 7 nếu α = 0,2 ; β=0,3 </t>
  </si>
  <si>
    <t>và số liệu bán ra trong quá khứ như sau (đơn vị: 10 Triệu đồng).</t>
  </si>
  <si>
    <t>Tháng (t)</t>
  </si>
  <si>
    <t>Doanh số bán (At)</t>
  </si>
  <si>
    <t>t: Thời đoạn kế tiếp.</t>
  </si>
  <si>
    <t>t-1: Thời đoạn trước.</t>
  </si>
  <si>
    <t>α: Hệ số điều hòa trung bình có giá trị từ 0 → 1</t>
  </si>
  <si>
    <t>β: Hệ số điều hòa theo xu hướng có giá trị từ 0 → 1</t>
  </si>
  <si>
    <t>At: Số liệu thực tế trong giai đoạn t</t>
  </si>
  <si>
    <t>Tt: Ước lượng xu hướng trong giai đoạn t</t>
  </si>
  <si>
    <r>
      <rPr>
        <sz val="11"/>
        <color theme="1" tint="4.9989318521683403E-2"/>
        <rFont val="Arial"/>
        <family val="2"/>
      </rPr>
      <t>St</t>
    </r>
    <r>
      <rPr>
        <sz val="8"/>
        <color theme="1" tint="4.9989318521683403E-2"/>
        <rFont val="Arial"/>
        <family val="2"/>
      </rPr>
      <t xml:space="preserve">: </t>
    </r>
    <r>
      <rPr>
        <sz val="11"/>
        <color theme="1" tint="4.9989318521683403E-2"/>
        <rFont val="Arial"/>
        <family val="2"/>
      </rPr>
      <t>Dự báo đã được điều hòa trong giai đoạn t</t>
    </r>
  </si>
  <si>
    <t>Trong đó FTt: Dự báo theo xu hướng trong giai đoạn t</t>
  </si>
  <si>
    <t xml:space="preserve">－ Chúng ta ước lượng phần tử xu hướng bắt đầu. Phương pháp để ước lượng phần tử xu hướng là lấy số liệu thực tế của tháng cuối cùng trừ số liệu </t>
  </si>
  <si>
    <t>thực tế tháng đầu tiên, sau đó chia cho số giai đoạn trong kỳ đang xét.</t>
  </si>
  <si>
    <r>
      <t>－ Chúng ta ước lượng dự báo bắt đầu vào tháng 1 bằng dự báo sơ bộ, tức là bằng số liệu thực tế. Ta có: </t>
    </r>
    <r>
      <rPr>
        <i/>
        <sz val="11"/>
        <color theme="1" tint="4.9989318521683403E-2"/>
        <rFont val="Arial"/>
        <family val="2"/>
      </rPr>
      <t>FT1 = A1 = 130</t>
    </r>
  </si>
  <si>
    <t>－ Sử dụng dự báo sơ bộ và phần tử xu hướng bắt đầu để tính dự báo doanh số bán ra trong từng tháng cho đến tháng thứ 7.</t>
  </si>
  <si>
    <t>Dự báo tương tự cho các tháng 4, 5, 6, 7 ta được bảng sau:</t>
  </si>
  <si>
    <r>
      <t>Dự báo theo xu hướng cho tháng thứ 2: </t>
    </r>
    <r>
      <rPr>
        <i/>
        <sz val="11"/>
        <color theme="1" tint="4.9989318521683403E-2"/>
        <rFont val="Arial"/>
        <family val="2"/>
      </rPr>
      <t>FT2 = S1 + T1</t>
    </r>
  </si>
  <si>
    <r>
      <t>S</t>
    </r>
    <r>
      <rPr>
        <sz val="8"/>
        <color theme="1" tint="4.9989318521683403E-2"/>
        <rFont val="Arial"/>
        <family val="2"/>
      </rPr>
      <t>1 </t>
    </r>
    <r>
      <rPr>
        <sz val="11"/>
        <color theme="1" tint="4.9989318521683403E-2"/>
        <rFont val="Arial"/>
        <family val="2"/>
      </rPr>
      <t>= FT</t>
    </r>
    <r>
      <rPr>
        <sz val="8"/>
        <color theme="1" tint="4.9989318521683403E-2"/>
        <rFont val="Arial"/>
        <family val="2"/>
      </rPr>
      <t>1</t>
    </r>
    <r>
      <rPr>
        <sz val="11"/>
        <color theme="1" tint="4.9989318521683403E-2"/>
        <rFont val="Arial"/>
        <family val="2"/>
      </rPr>
      <t> + α (A</t>
    </r>
    <r>
      <rPr>
        <sz val="8"/>
        <color theme="1" tint="4.9989318521683403E-2"/>
        <rFont val="Arial"/>
        <family val="2"/>
      </rPr>
      <t>1</t>
    </r>
    <r>
      <rPr>
        <sz val="11"/>
        <color theme="1" tint="4.9989318521683403E-2"/>
        <rFont val="Arial"/>
        <family val="2"/>
      </rPr>
      <t> - FT</t>
    </r>
    <r>
      <rPr>
        <sz val="8"/>
        <color theme="1" tint="4.9989318521683403E-2"/>
        <rFont val="Arial"/>
        <family val="2"/>
      </rPr>
      <t>1</t>
    </r>
    <r>
      <rPr>
        <sz val="11"/>
        <color theme="1" tint="4.9989318521683403E-2"/>
        <rFont val="Arial"/>
        <family val="2"/>
      </rPr>
      <t> ) = 130 + 0,2( 130 - 130 ) = 130</t>
    </r>
  </si>
  <si>
    <r>
      <t>T</t>
    </r>
    <r>
      <rPr>
        <sz val="8"/>
        <color theme="1" tint="4.9989318521683403E-2"/>
        <rFont val="Arial"/>
        <family val="2"/>
      </rPr>
      <t>1</t>
    </r>
    <r>
      <rPr>
        <sz val="11"/>
        <color theme="1" tint="4.9989318521683403E-2"/>
        <rFont val="Arial"/>
        <family val="2"/>
      </rPr>
      <t> = 4</t>
    </r>
  </si>
  <si>
    <r>
      <t>→ FT</t>
    </r>
    <r>
      <rPr>
        <sz val="8"/>
        <color theme="1" tint="4.9989318521683403E-2"/>
        <rFont val="Arial"/>
        <family val="2"/>
      </rPr>
      <t>2</t>
    </r>
    <r>
      <rPr>
        <sz val="11"/>
        <color theme="1" tint="4.9989318521683403E-2"/>
        <rFont val="Arial"/>
        <family val="2"/>
      </rPr>
      <t> = 130 + 4 = 134</t>
    </r>
  </si>
  <si>
    <r>
      <t>Dự báo theo xu hướng cho tháng thứ 3: </t>
    </r>
    <r>
      <rPr>
        <i/>
        <sz val="11"/>
        <color theme="1" tint="4.9989318521683403E-2"/>
        <rFont val="Arial"/>
        <family val="2"/>
      </rPr>
      <t>FT3 = S2 + T2</t>
    </r>
  </si>
  <si>
    <r>
      <t>S</t>
    </r>
    <r>
      <rPr>
        <sz val="8"/>
        <color theme="1" tint="4.9989318521683403E-2"/>
        <rFont val="Arial"/>
        <family val="2"/>
      </rPr>
      <t>2 </t>
    </r>
    <r>
      <rPr>
        <sz val="11"/>
        <color theme="1" tint="4.9989318521683403E-2"/>
        <rFont val="Arial"/>
        <family val="2"/>
      </rPr>
      <t>= FT</t>
    </r>
    <r>
      <rPr>
        <sz val="8"/>
        <color theme="1" tint="4.9989318521683403E-2"/>
        <rFont val="Arial"/>
        <family val="2"/>
      </rPr>
      <t>2</t>
    </r>
    <r>
      <rPr>
        <sz val="11"/>
        <color theme="1" tint="4.9989318521683403E-2"/>
        <rFont val="Arial"/>
        <family val="2"/>
      </rPr>
      <t> + α (A</t>
    </r>
    <r>
      <rPr>
        <sz val="8"/>
        <color theme="1" tint="4.9989318521683403E-2"/>
        <rFont val="Arial"/>
        <family val="2"/>
      </rPr>
      <t>2</t>
    </r>
    <r>
      <rPr>
        <sz val="11"/>
        <color theme="1" tint="4.9989318521683403E-2"/>
        <rFont val="Arial"/>
        <family val="2"/>
      </rPr>
      <t> - FT</t>
    </r>
    <r>
      <rPr>
        <sz val="8"/>
        <color theme="1" tint="4.9989318521683403E-2"/>
        <rFont val="Arial"/>
        <family val="2"/>
      </rPr>
      <t>2</t>
    </r>
    <r>
      <rPr>
        <sz val="11"/>
        <color theme="1" tint="4.9989318521683403E-2"/>
        <rFont val="Arial"/>
        <family val="2"/>
      </rPr>
      <t> ) = 134 + 0,2( 136 - 134 ) = 134,4</t>
    </r>
  </si>
  <si>
    <r>
      <t>T</t>
    </r>
    <r>
      <rPr>
        <sz val="8"/>
        <color theme="1" tint="4.9989318521683403E-2"/>
        <rFont val="Arial"/>
        <family val="2"/>
      </rPr>
      <t>2</t>
    </r>
    <r>
      <rPr>
        <sz val="11"/>
        <color theme="1" tint="4.9989318521683403E-2"/>
        <rFont val="Arial"/>
        <family val="2"/>
      </rPr>
      <t> = T</t>
    </r>
    <r>
      <rPr>
        <sz val="8"/>
        <color theme="1" tint="4.9989318521683403E-2"/>
        <rFont val="Arial"/>
        <family val="2"/>
      </rPr>
      <t>1</t>
    </r>
    <r>
      <rPr>
        <sz val="11"/>
        <color theme="1" tint="4.9989318521683403E-2"/>
        <rFont val="Arial"/>
        <family val="2"/>
      </rPr>
      <t> + β(FT</t>
    </r>
    <r>
      <rPr>
        <sz val="8"/>
        <color theme="1" tint="4.9989318521683403E-2"/>
        <rFont val="Arial"/>
        <family val="2"/>
      </rPr>
      <t>2 </t>
    </r>
    <r>
      <rPr>
        <sz val="11"/>
        <color theme="1" tint="4.9989318521683403E-2"/>
        <rFont val="Arial"/>
        <family val="2"/>
      </rPr>
      <t>- FT</t>
    </r>
    <r>
      <rPr>
        <sz val="8"/>
        <color theme="1" tint="4.9989318521683403E-2"/>
        <rFont val="Arial"/>
        <family val="2"/>
      </rPr>
      <t>1 </t>
    </r>
    <r>
      <rPr>
        <sz val="11"/>
        <color theme="1" tint="4.9989318521683403E-2"/>
        <rFont val="Arial"/>
        <family val="2"/>
      </rPr>
      <t>- T</t>
    </r>
    <r>
      <rPr>
        <sz val="8"/>
        <color theme="1" tint="4.9989318521683403E-2"/>
        <rFont val="Arial"/>
        <family val="2"/>
      </rPr>
      <t>1</t>
    </r>
    <r>
      <rPr>
        <sz val="11"/>
        <color theme="1" tint="4.9989318521683403E-2"/>
        <rFont val="Arial"/>
        <family val="2"/>
      </rPr>
      <t> ) = 4 + 0,3 (134 - 130 - 4) = 4</t>
    </r>
  </si>
  <si>
    <r>
      <t>→ FT</t>
    </r>
    <r>
      <rPr>
        <sz val="8"/>
        <color theme="1" tint="4.9989318521683403E-2"/>
        <rFont val="Arial"/>
        <family val="2"/>
      </rPr>
      <t>3</t>
    </r>
    <r>
      <rPr>
        <sz val="11"/>
        <color theme="1" tint="4.9989318521683403E-2"/>
        <rFont val="Arial"/>
        <family val="2"/>
      </rPr>
      <t> = S</t>
    </r>
    <r>
      <rPr>
        <sz val="8"/>
        <color theme="1" tint="4.9989318521683403E-2"/>
        <rFont val="Arial"/>
        <family val="2"/>
      </rPr>
      <t>2</t>
    </r>
    <r>
      <rPr>
        <sz val="11"/>
        <color theme="1" tint="4.9989318521683403E-2"/>
        <rFont val="Arial"/>
        <family val="2"/>
      </rPr>
      <t> + T</t>
    </r>
    <r>
      <rPr>
        <sz val="8"/>
        <color theme="1" tint="4.9989318521683403E-2"/>
        <rFont val="Arial"/>
        <family val="2"/>
      </rPr>
      <t>2 </t>
    </r>
    <r>
      <rPr>
        <sz val="11"/>
        <color theme="1" tint="4.9989318521683403E-2"/>
        <rFont val="Arial"/>
        <family val="2"/>
      </rPr>
      <t>= 134,4 + 4 = 138,4</t>
    </r>
  </si>
  <si>
    <t>-</t>
  </si>
  <si>
    <t>130,00</t>
  </si>
  <si>
    <t>4,00</t>
  </si>
  <si>
    <t>134,00</t>
  </si>
  <si>
    <t>134,40</t>
  </si>
  <si>
    <t>138,40</t>
  </si>
  <si>
    <t>137,52</t>
  </si>
  <si>
    <t>4,12</t>
  </si>
  <si>
    <t>141,64</t>
  </si>
  <si>
    <t>141,31</t>
  </si>
  <si>
    <t>3,86</t>
  </si>
  <si>
    <t>145,17</t>
  </si>
  <si>
    <t>145,34</t>
  </si>
  <si>
    <t>3,76</t>
  </si>
  <si>
    <t>149,10</t>
  </si>
  <si>
    <t>149,28</t>
  </si>
  <si>
    <t>3,81</t>
  </si>
  <si>
    <t>153,09</t>
  </si>
  <si>
    <r>
      <t>S</t>
    </r>
    <r>
      <rPr>
        <b/>
        <sz val="6"/>
        <color rgb="FF333333"/>
        <rFont val="Verdana"/>
        <family val="2"/>
      </rPr>
      <t>t - 1</t>
    </r>
  </si>
  <si>
    <r>
      <t>T</t>
    </r>
    <r>
      <rPr>
        <b/>
        <sz val="6"/>
        <color rgb="FF333333"/>
        <rFont val="Verdana"/>
        <family val="2"/>
      </rPr>
      <t>t - 1</t>
    </r>
  </si>
  <si>
    <r>
      <t>FT</t>
    </r>
    <r>
      <rPr>
        <b/>
        <sz val="6"/>
        <color rgb="FF333333"/>
        <rFont val="Verdana"/>
        <family val="2"/>
      </rPr>
      <t>t</t>
    </r>
  </si>
  <si>
    <t>Dự báo dài hạn:</t>
  </si>
  <si>
    <t>－ Thiết kế sản phẩm mới.</t>
  </si>
  <si>
    <t>－ Xác định năng lực sản xuất cần thiết là bao nhiêu ? Máy móc, thiết bị nào cần sử dụng và chúng được đặt ở đâu ?</t>
  </si>
  <si>
    <t>－ Lên lịch trình cho những nhà cung ứng theo các hợp đồng cung cấp nguyên vật liệu dài hạn.</t>
  </si>
  <si>
    <t>Doanh số Thời gian Đường xu hướng</t>
  </si>
  <si>
    <t>Phân tích hồi qui sẽ cung cấp cho chúng ta một phương pháp làm việc chính xác để xây dựng đường dự báo theo xu hướng.</t>
  </si>
  <si>
    <t xml:space="preserve">Dự báo dài hạn có thể được xây dựng bằng cách vẽ một đường thẳng đi xuyên qua các số liệu quá khứ và kéo dài nó đến tương lai. Dự báo trong giai đoạn kế tiếp có thể được vẽ </t>
  </si>
  <si>
    <t>vượt ra khỏi đồ thị thông thường. Phương pháp tiếp cận theo kiểu đồ thị đối với dự báo dài hạn có thể dùng trong thực tế, nhưng điểm không thuận lợi của nó</t>
  </si>
  <si>
    <t>là vấn đề vẽ một đường tương ứng hợp lý nhất đi qua các số liệu quá khứ này.</t>
  </si>
  <si>
    <t xml:space="preserve">Dự báo dài hạn là ước lượng tương lai trong thời gian dài, thường hơn một năm. Dự báo dài hạn rất cần thiết trong quản trị sản xuất để trợ giúp các quyết định </t>
  </si>
  <si>
    <t>chiến lược về hoạch định sản phẩm, quy trình công nghệ và các phương tiện sản xuất. Ví dụ như:</t>
  </si>
  <si>
    <t>Phương pháp hồi qui tuyến tính:</t>
  </si>
  <si>
    <t xml:space="preserve">Phân tích hồi qui tuyến tính là một mô hình dự báo thiết lập mối quan hệ giữa biến phụ thuộc với hai hay nhiều biến độc lập. Trong phần này, chúng ta chỉ xét đến một biến </t>
  </si>
  <si>
    <t xml:space="preserve">độc lập duy nhất. Nếu số liệu là một chuỗi theo thời gian thì biến độc lập là giai đoạn thời gian và biến phụ thuộc thông thường là doanh số bán ra hay bất kỳ </t>
  </si>
  <si>
    <t>chỉ tiêu nào khác mà ta muốn dự báo.</t>
  </si>
  <si>
    <t>－ Nếu có một số lẻ lượng mốc thời gian: chẳng hạn là 5, thì giá trị của x được ấn định như sau : -2, -1, 0, 1, 2 và như thế x = 0 , giá trị của x được sử dụng cho dự báo trong năm tới là +3.</t>
  </si>
  <si>
    <t>－ Nếu có một số chẳn lượng mốc thời gian: chẳng hạn là 6 thì giá trị của x được ấn định là : -5, -3, -1, 1, 3, 5. Như thế x = 0 và giá trị của x được dùng cho dự báo trong năm tới là +7.</t>
  </si>
  <si>
    <t xml:space="preserve">Trong trường hợp biến độc lập x được trình bày thông qua từng giai đoạn theo thời gian và chúng phải cách đều nhau ( như : 2002, 2003, 2004...) thì ta có thể </t>
  </si>
  <si>
    <t>điều chỉnh lại để sao cho x = 0 . Vì vậy việc tính toán sẽ trở nên đơn giản và dễ dàng hơn nhiều.</t>
  </si>
  <si>
    <t xml:space="preserve">nghĩ rằng sự tăng trưởng trong doanh số bán ra vẫn còn tiếp tục và ông ta muốn xây dựng một dự báo dài hạn để hoạch định nhu cầu về máy móc thiết bị trong 3 năm tới. </t>
  </si>
  <si>
    <t>Số lượng bán ra trong 10 năm qua được ghi lại như sau:</t>
  </si>
  <si>
    <r>
      <rPr>
        <b/>
        <sz val="11"/>
        <color theme="1" tint="4.9989318521683403E-2"/>
        <rFont val="Arial"/>
        <family val="2"/>
      </rPr>
      <t>Ví dụ 5:</t>
    </r>
    <r>
      <rPr>
        <sz val="11"/>
        <color theme="1" tint="4.9989318521683403E-2"/>
        <rFont val="Arial"/>
        <family val="2"/>
      </rPr>
      <t xml:space="preserve"> Một hãng sản xuất loại động cơ điện tử cho các van khởi động trong ngành công nghiệp, nhà máy hoạt động gần hết công suất suốt một năm nay. Ông J, người quản lý nhà máy </t>
    </r>
  </si>
  <si>
    <t>Năm</t>
  </si>
  <si>
    <t>Số lượng bán</t>
  </si>
  <si>
    <t>－ Ta xây dựng bảng tính để thiết lập các giá trị:</t>
  </si>
  <si>
    <t>Lượng bán (y)</t>
  </si>
  <si>
    <t>Th.gian (x)</t>
  </si>
  <si>
    <t>xy</t>
  </si>
  <si>
    <t>Tổng</t>
  </si>
  <si>
    <t>－ Dùng phương trình hồi qui tuyến tính để dự báo hàng bán ra trong tương lai:</t>
  </si>
  <si>
    <t>Y = ax + b = 107,8x + 2.100</t>
  </si>
  <si>
    <t>－ Để dự báo cho hàng bán ra trong 3 năm tới ta thay giá trị của x lần lượt là 11, 13, 15 vào phương trình.</t>
  </si>
  <si>
    <r>
      <t>Y</t>
    </r>
    <r>
      <rPr>
        <sz val="8"/>
        <color theme="1" tint="4.9989318521683403E-2"/>
        <rFont val="Arial"/>
        <family val="2"/>
      </rPr>
      <t>11 </t>
    </r>
    <r>
      <rPr>
        <sz val="11"/>
        <color theme="1" tint="4.9989318521683403E-2"/>
        <rFont val="Arial"/>
        <family val="2"/>
      </rPr>
      <t>= 107,8 . 11 + 2.100 = 3.285 ≈ 3.290 đơn vị</t>
    </r>
  </si>
  <si>
    <r>
      <t>Y</t>
    </r>
    <r>
      <rPr>
        <sz val="8"/>
        <color theme="1" tint="4.9989318521683403E-2"/>
        <rFont val="Arial"/>
        <family val="2"/>
      </rPr>
      <t>12 </t>
    </r>
    <r>
      <rPr>
        <sz val="11"/>
        <color theme="1" tint="4.9989318521683403E-2"/>
        <rFont val="Arial"/>
        <family val="2"/>
      </rPr>
      <t>= 107,8 . 13 + 2.100 = 3.501 ≈ 3.500 đơn vị</t>
    </r>
  </si>
  <si>
    <r>
      <t>Y</t>
    </r>
    <r>
      <rPr>
        <sz val="8"/>
        <color theme="1" tint="4.9989318521683403E-2"/>
        <rFont val="Arial"/>
        <family val="2"/>
      </rPr>
      <t>13 </t>
    </r>
    <r>
      <rPr>
        <sz val="11"/>
        <color theme="1" tint="4.9989318521683403E-2"/>
        <rFont val="Arial"/>
        <family val="2"/>
      </rPr>
      <t>= 107,8 . 15 + 2.100 = 3.717 ≈ 3.720 đơn vị</t>
    </r>
  </si>
  <si>
    <t xml:space="preserve">Trường hợp biến độc lập không phải là biến thời gian, hồi qui tuyến tính là một nhóm các mô hình dự báo được gọi là mô hình nhân quả. Mô hình này đưa ra các dự báo </t>
  </si>
  <si>
    <t>sau khi thiết lập và đo lường các biến phụ thuộc với một hay nhiều biến độc lập.</t>
  </si>
  <si>
    <t> Xây dựng một phương trình hồi qui cho dự báo mức độ nhu cầu về dịch vụ của công ty ông.</t>
  </si>
  <si>
    <t> Sử dụng phương trình hồi qui để dự báo mức độ nhu cầu trong 4 quí tới. Ước lượng trị giá hợp đồng 4 quí tới là 260, 290, 300 và 270 (ĐVT:10 Triệu đồng).</t>
  </si>
  <si>
    <t> Xác định mức độ chặt chẽ, các mối liên hệ giữa nhu cầu và hợp đồng xây dựng được đưa ra.</t>
  </si>
  <si>
    <t>Biết số liệu từng quí trong 2 năm qua cho trong bảng:(đơn vị: 10 Triệu đồng).</t>
  </si>
  <si>
    <t>số hợp đồng xây dựng trong vùng của ông ta. Ông B yêu cầu kỹ sư dưới quyền, tiến hành phân tích hồi qui tuyến tính dựa trên các số liệu quá khứ và vạch ra kế hoạch như sau :</t>
  </si>
  <si>
    <r>
      <rPr>
        <b/>
        <sz val="11"/>
        <color theme="1" tint="4.9989318521683403E-2"/>
        <rFont val="Arial"/>
        <family val="2"/>
      </rPr>
      <t>Ví dụ 6:</t>
    </r>
    <r>
      <rPr>
        <sz val="11"/>
        <color theme="1" tint="4.9989318521683403E-2"/>
        <rFont val="Arial"/>
        <family val="2"/>
      </rPr>
      <t xml:space="preserve"> Ông B, nhà tổng quản lý của công ty kỹ nghệ chính xác nghĩ rằng các dịch vụ kỹ nghệ của công ty ông ta được cung ứng cho các công ty xây dựng thì có quan hệ trực tiếp đến </t>
    </r>
  </si>
  <si>
    <t>Qúi</t>
  </si>
  <si>
    <t>Nhu cầu của công ty</t>
  </si>
  <si>
    <t>Trị giá hợp đồng thực hiện</t>
  </si>
  <si>
    <t> Xây dựng phương trình hồi qui.</t>
  </si>
  <si>
    <t>－ Ông A xây dựng bảng tính như sau:</t>
  </si>
  <si>
    <t>Thời gian</t>
  </si>
  <si>
    <t>Nhu cầu (y)</t>
  </si>
  <si>
    <t>Trị giá hợp đồng (x)</t>
  </si>
  <si>
    <r>
      <t>x</t>
    </r>
    <r>
      <rPr>
        <b/>
        <sz val="6"/>
        <color rgb="FF333333"/>
        <rFont val="Verdana"/>
        <family val="2"/>
      </rPr>
      <t>2</t>
    </r>
  </si>
  <si>
    <r>
      <t>y</t>
    </r>
    <r>
      <rPr>
        <b/>
        <sz val="6"/>
        <color rgb="FF333333"/>
        <rFont val="Verdana"/>
        <family val="2"/>
      </rPr>
      <t>2</t>
    </r>
  </si>
  <si>
    <t>－ Sử dụng công thức ta tính toán được hệ số a = 0,1173 ; b = -9,671</t>
  </si>
  <si>
    <t>－ Phương trình hồi qui tìm được là: Y = 0,1173x - 9,671</t>
  </si>
  <si>
    <t> Dự báo nhu cầu cho 4 quí tới: Ông A dự báo nhu cầu của công ty bằng cách sử dụng phương trình trên cho 4 quí tới như sau:</t>
  </si>
  <si>
    <t>Dự báo tổng cộng cho năm tới là:</t>
  </si>
  <si>
    <t> Đánh giá mức độ chặt chẽ mối liên hệ của nhu cầu với số lượng hợp đồng xây dựng.</t>
  </si>
  <si>
    <r>
      <t>Y</t>
    </r>
    <r>
      <rPr>
        <sz val="8"/>
        <color theme="1" tint="4.9989318521683403E-2"/>
        <rFont val="Arial"/>
        <family val="2"/>
      </rPr>
      <t>1</t>
    </r>
    <r>
      <rPr>
        <sz val="11"/>
        <color theme="1" tint="4.9989318521683403E-2"/>
        <rFont val="Arial"/>
        <family val="2"/>
      </rPr>
      <t> = (0,1173 x 260) - 9,671 = 20,827; Y</t>
    </r>
    <r>
      <rPr>
        <sz val="8"/>
        <color theme="1" tint="4.9989318521683403E-2"/>
        <rFont val="Arial"/>
        <family val="2"/>
      </rPr>
      <t>2</t>
    </r>
    <r>
      <rPr>
        <sz val="11"/>
        <color theme="1" tint="4.9989318521683403E-2"/>
        <rFont val="Arial"/>
        <family val="2"/>
      </rPr>
      <t> = (0,1173 x 290) - 9,671 = 24,346</t>
    </r>
  </si>
  <si>
    <r>
      <t>Y</t>
    </r>
    <r>
      <rPr>
        <sz val="8"/>
        <color theme="1" tint="4.9989318521683403E-2"/>
        <rFont val="Arial"/>
        <family val="2"/>
      </rPr>
      <t>3 </t>
    </r>
    <r>
      <rPr>
        <sz val="11"/>
        <color theme="1" tint="4.9989318521683403E-2"/>
        <rFont val="Arial"/>
        <family val="2"/>
      </rPr>
      <t>= (0,1173 x 300 )- 9,671 = 25,519; Y</t>
    </r>
    <r>
      <rPr>
        <sz val="8"/>
        <color theme="1" tint="4.9989318521683403E-2"/>
        <rFont val="Arial"/>
        <family val="2"/>
      </rPr>
      <t>4</t>
    </r>
    <r>
      <rPr>
        <sz val="11"/>
        <color theme="1" tint="4.9989318521683403E-2"/>
        <rFont val="Arial"/>
        <family val="2"/>
      </rPr>
      <t> = (0,1173 x 270) - 9,671 = 22,000</t>
    </r>
  </si>
  <si>
    <r>
      <t>Y = Y</t>
    </r>
    <r>
      <rPr>
        <sz val="8"/>
        <color theme="1" tint="4.9989318521683403E-2"/>
        <rFont val="Arial"/>
        <family val="2"/>
      </rPr>
      <t>1</t>
    </r>
    <r>
      <rPr>
        <sz val="11"/>
        <color theme="1" tint="4.9989318521683403E-2"/>
        <rFont val="Arial"/>
        <family val="2"/>
      </rPr>
      <t>+ Y</t>
    </r>
    <r>
      <rPr>
        <sz val="8"/>
        <color theme="1" tint="4.9989318521683403E-2"/>
        <rFont val="Arial"/>
        <family val="2"/>
      </rPr>
      <t>2 </t>
    </r>
    <r>
      <rPr>
        <sz val="11"/>
        <color theme="1" tint="4.9989318521683403E-2"/>
        <rFont val="Arial"/>
        <family val="2"/>
      </rPr>
      <t>+Y</t>
    </r>
    <r>
      <rPr>
        <sz val="8"/>
        <color theme="1" tint="4.9989318521683403E-2"/>
        <rFont val="Arial"/>
        <family val="2"/>
      </rPr>
      <t>3 </t>
    </r>
    <r>
      <rPr>
        <sz val="11"/>
        <color theme="1" tint="4.9989318521683403E-2"/>
        <rFont val="Arial"/>
        <family val="2"/>
      </rPr>
      <t>+Y</t>
    </r>
    <r>
      <rPr>
        <sz val="8"/>
        <color theme="1" tint="4.9989318521683403E-2"/>
        <rFont val="Arial"/>
        <family val="2"/>
      </rPr>
      <t>4</t>
    </r>
    <r>
      <rPr>
        <sz val="11"/>
        <color theme="1" tint="4.9989318521683403E-2"/>
        <rFont val="Arial"/>
        <family val="2"/>
      </rPr>
      <t> = 20,827+ 24,346+25,519+22,000= 92,7≈ 930triệu đồng.</t>
    </r>
  </si>
  <si>
    <t>Dưới đây là vài giá trị của r:</t>
  </si>
  <si>
    <t>r = -1. Quan hệ ngược chiều hoàn toàn, khi y tăng lên thì x giảm xuống và ngược lại.</t>
  </si>
  <si>
    <t>r = +1. Quan hệ cùng chiều hoàn toàn, khi y tăng lên thì x cũng tăng và ngược lại.</t>
  </si>
  <si>
    <t>r = 0. Không có mối quan hệ giữa x và y.</t>
  </si>
  <si>
    <t xml:space="preserve">Hệ số tương quan r giải thích tầm quan trọng tương đối của mối quan hệ giữa y và x; dấu của r cho biết hướng của mối quan hệ và giá trị tuyệt đối của r chỉ cường độ của mối quan hệ, </t>
  </si>
  <si>
    <t>r có giá trị từ -1→ +1. Dấu của r luôn luôn cùng với dấu của hệ số a. Nếu r âm chỉ ra rằng giá trị của y và x có khuynh hướng đi ngược chiều nhau, nếu r dương cho thấy giá trị của y và x đi cùng chiều nhau.</t>
  </si>
  <si>
    <r>
      <t>Rõ ràng là số lượng hợp đồng xây dựng có ảnh hưởng khoảng 80% ( r</t>
    </r>
    <r>
      <rPr>
        <sz val="8"/>
        <color theme="1" tint="4.9989318521683403E-2"/>
        <rFont val="Arial"/>
        <family val="2"/>
      </rPr>
      <t>2</t>
    </r>
    <r>
      <rPr>
        <sz val="11"/>
        <color theme="1" tint="4.9989318521683403E-2"/>
        <rFont val="Arial"/>
        <family val="2"/>
      </rPr>
      <t> = 0,799 ) của biến số được quan sát về nhu cầu hàng quí của công ty.</t>
    </r>
  </si>
  <si>
    <t>Tính chất mùa vụ trong dự báo chuỗi thời gian:</t>
  </si>
  <si>
    <t>Cách thức xây dựng dự báo với phân tích hồi qui tuyến tính khi vụ mùa hiện diện trong chuỗi số theo thời gian. Ta thực hiện các bước:</t>
  </si>
  <si>
    <t> Chọn lựa chuỗi số liệu quá khứ đại diện.</t>
  </si>
  <si>
    <t> Xây dựng chỉ số mùa vụ cho từng giai đoạn thời gian.</t>
  </si>
  <si>
    <t xml:space="preserve">Loại mùa vụ thông thường là sự lên xuống xảy ra trong vòng một năm và có xu hướng lặp lại hàng năm. Những vụ mùa này xảy ra có thể do </t>
  </si>
  <si>
    <t>điều kiện thời tiết, địa lý hoặc do tập quán của người tiêu dùng khác nhau...</t>
  </si>
  <si>
    <t> Sử dụng các chỉ số mùa vụ để hóa giải tính chất mùa vụ của số liệu.</t>
  </si>
  <si>
    <t> Phân tích hồi qui tuyến tính dựa trên số liệu đã phi mùa vụ.</t>
  </si>
  <si>
    <t> Sử dụng phương trình hồi qui để dự báo cho tương lai.</t>
  </si>
  <si>
    <t> Sử dụng chỉ số mùa vụ để tái ứng dụng tính chất mùa vụ cho dự báo.</t>
  </si>
  <si>
    <t>ra trong vòng 3 năm qua phản ánh khá tốt kiểu sản lượng mùa vụ và có thể giống như trong tương lai. Số liệu cụ thể như sau:</t>
  </si>
  <si>
    <r>
      <rPr>
        <b/>
        <sz val="11"/>
        <color theme="1" tint="4.9989318521683403E-2"/>
        <rFont val="Arial"/>
        <family val="2"/>
      </rPr>
      <t>Ví dụ 7:</t>
    </r>
    <r>
      <rPr>
        <i/>
        <sz val="11"/>
        <color theme="1" tint="4.9989318521683403E-2"/>
        <rFont val="Arial"/>
        <family val="2"/>
      </rPr>
      <t> </t>
    </r>
    <r>
      <rPr>
        <sz val="11"/>
        <color theme="1" tint="4.9989318521683403E-2"/>
        <rFont val="Arial"/>
        <family val="2"/>
      </rPr>
      <t xml:space="preserve">Ông J nhà quản lý nhà máy động cơ đặc biệt đang cố gắng lập kế hoạch tiền mặt và nhu cầu nguyên vật liệu cho từng quí của năm tới. Số liệu về lượng hàng bán </t>
    </r>
  </si>
  <si>
    <t>Số lượng bán hàng quí (1.000 đơn vị)</t>
  </si>
  <si>
    <r>
      <t>Q</t>
    </r>
    <r>
      <rPr>
        <sz val="6"/>
        <color rgb="FF333333"/>
        <rFont val="Verdana"/>
        <family val="2"/>
      </rPr>
      <t>11</t>
    </r>
  </si>
  <si>
    <r>
      <t>Q</t>
    </r>
    <r>
      <rPr>
        <b/>
        <sz val="6"/>
        <color rgb="FF333333"/>
        <rFont val="Verdana"/>
        <family val="2"/>
      </rPr>
      <t>2</t>
    </r>
  </si>
  <si>
    <r>
      <t>Q</t>
    </r>
    <r>
      <rPr>
        <b/>
        <sz val="6"/>
        <color rgb="FF333333"/>
        <rFont val="Verdana"/>
        <family val="2"/>
      </rPr>
      <t>3</t>
    </r>
  </si>
  <si>
    <r>
      <t>Q</t>
    </r>
    <r>
      <rPr>
        <b/>
        <sz val="6"/>
        <color rgb="FF333333"/>
        <rFont val="Verdana"/>
        <family val="2"/>
      </rPr>
      <t>4</t>
    </r>
  </si>
  <si>
    <r>
      <t>Q</t>
    </r>
    <r>
      <rPr>
        <b/>
        <sz val="6"/>
        <color rgb="FF333333"/>
        <rFont val="Verdana"/>
        <family val="2"/>
      </rPr>
      <t>1</t>
    </r>
  </si>
  <si>
    <t> Đầu tiên ta tính toán các chỉ số mùa vụ.</t>
  </si>
  <si>
    <t>Quí 1</t>
  </si>
  <si>
    <t>Quí 2</t>
  </si>
  <si>
    <t>Quí 3</t>
  </si>
  <si>
    <t>Quí 4</t>
  </si>
  <si>
    <t>Cả năm</t>
  </si>
  <si>
    <t>Trung bình quí</t>
  </si>
  <si>
    <t>586,67</t>
  </si>
  <si>
    <t>813,33</t>
  </si>
  <si>
    <t>906,67</t>
  </si>
  <si>
    <t>593,33</t>
  </si>
  <si>
    <t>Chỉ số mùa vụ</t>
  </si>
  <si>
    <t>0,809</t>
  </si>
  <si>
    <t>0,818</t>
  </si>
  <si>
    <t>Ta được bảng số liệu như sau:</t>
  </si>
  <si>
    <t> Kế tiếp, hóa giải tính chất mùa vụ của số liệu bằng cách chia giá trị của từng quí cho chỉ số mùa vụ tương ứng. Chẳng hạn : 520/0,809 = 642,8 ; 730/1,122 = 605,6 ...</t>
  </si>
  <si>
    <t>Số liệu hàng quí đã phi mùa vụ.</t>
  </si>
  <si>
    <t>642,8</t>
  </si>
  <si>
    <t>650,6</t>
  </si>
  <si>
    <t>655,5</t>
  </si>
  <si>
    <t>647,9</t>
  </si>
  <si>
    <t>729,2</t>
  </si>
  <si>
    <t>721,9</t>
  </si>
  <si>
    <t>719,4</t>
  </si>
  <si>
    <t>733,5</t>
  </si>
  <si>
    <t>803,5</t>
  </si>
  <si>
    <t>802,1</t>
  </si>
  <si>
    <t>799,4</t>
  </si>
  <si>
    <t>794,6</t>
  </si>
  <si>
    <t> Chúng ta phân tích hồi qui trên cơ sở số liệu phi mùa vụ (12 quí) và xác định phương trình hồi qui.</t>
  </si>
  <si>
    <t>X</t>
  </si>
  <si>
    <t>y</t>
  </si>
  <si>
    <r>
      <t>Q</t>
    </r>
    <r>
      <rPr>
        <sz val="6"/>
        <color rgb="FF333333"/>
        <rFont val="Verdana"/>
        <family val="2"/>
      </rPr>
      <t>12</t>
    </r>
  </si>
  <si>
    <t>1.301,2</t>
  </si>
  <si>
    <r>
      <t>Q</t>
    </r>
    <r>
      <rPr>
        <sz val="6"/>
        <color rgb="FF333333"/>
        <rFont val="Verdana"/>
        <family val="2"/>
      </rPr>
      <t>13</t>
    </r>
  </si>
  <si>
    <t>1.966,5</t>
  </si>
  <si>
    <r>
      <t>Q</t>
    </r>
    <r>
      <rPr>
        <sz val="6"/>
        <color rgb="FF333333"/>
        <rFont val="Verdana"/>
        <family val="2"/>
      </rPr>
      <t>14</t>
    </r>
  </si>
  <si>
    <t>2.591,6</t>
  </si>
  <si>
    <r>
      <t>Q</t>
    </r>
    <r>
      <rPr>
        <sz val="6"/>
        <color rgb="FF333333"/>
        <rFont val="Verdana"/>
        <family val="2"/>
      </rPr>
      <t>21</t>
    </r>
  </si>
  <si>
    <t>729,3</t>
  </si>
  <si>
    <t>3.646,5</t>
  </si>
  <si>
    <r>
      <t>Q</t>
    </r>
    <r>
      <rPr>
        <sz val="6"/>
        <color rgb="FF333333"/>
        <rFont val="Verdana"/>
        <family val="2"/>
      </rPr>
      <t>22</t>
    </r>
  </si>
  <si>
    <t>4.331,4</t>
  </si>
  <si>
    <r>
      <t>Q</t>
    </r>
    <r>
      <rPr>
        <sz val="6"/>
        <color rgb="FF333333"/>
        <rFont val="Verdana"/>
        <family val="2"/>
      </rPr>
      <t>23</t>
    </r>
  </si>
  <si>
    <t>5.035,8</t>
  </si>
  <si>
    <r>
      <t>Q</t>
    </r>
    <r>
      <rPr>
        <sz val="6"/>
        <color rgb="FF333333"/>
        <rFont val="Verdana"/>
        <family val="2"/>
      </rPr>
      <t>24</t>
    </r>
  </si>
  <si>
    <t>5.868,0</t>
  </si>
  <si>
    <r>
      <t>Q</t>
    </r>
    <r>
      <rPr>
        <sz val="6"/>
        <color rgb="FF333333"/>
        <rFont val="Verdana"/>
        <family val="2"/>
      </rPr>
      <t>31</t>
    </r>
  </si>
  <si>
    <t>7.231,5</t>
  </si>
  <si>
    <r>
      <t>Q</t>
    </r>
    <r>
      <rPr>
        <sz val="6"/>
        <color rgb="FF333333"/>
        <rFont val="Verdana"/>
        <family val="2"/>
      </rPr>
      <t>32</t>
    </r>
  </si>
  <si>
    <t>8.021,0</t>
  </si>
  <si>
    <r>
      <t>Q</t>
    </r>
    <r>
      <rPr>
        <sz val="6"/>
        <color rgb="FF333333"/>
        <rFont val="Verdana"/>
        <family val="2"/>
      </rPr>
      <t>33</t>
    </r>
  </si>
  <si>
    <t>8.793,4</t>
  </si>
  <si>
    <r>
      <t>Q</t>
    </r>
    <r>
      <rPr>
        <sz val="6"/>
        <color rgb="FF333333"/>
        <rFont val="Verdana"/>
        <family val="2"/>
      </rPr>
      <t>34</t>
    </r>
  </si>
  <si>
    <t>8.535,2</t>
  </si>
  <si>
    <t>8.700,5</t>
  </si>
  <si>
    <t>58.964,9</t>
  </si>
  <si>
    <t>Xác định được hệ số a = 16,865 và b = 615,421 .</t>
  </si>
  <si>
    <t>Phương trình có dạng: Y = 16,865x + 615,421</t>
  </si>
  <si>
    <t> Bây giờ chúng ta thay thế giá trị của x cho 4 quí tới bằng 13, 14, 15, 16 vào phương trình. Đây là dự báo phi mùa vụ trong 4 quí tới.</t>
  </si>
  <si>
    <t> Tiếp theo, ta sử dụng chỉ số mùa vụ để mùa vụ hóa các số liệu.</t>
  </si>
  <si>
    <r>
      <t>Y</t>
    </r>
    <r>
      <rPr>
        <sz val="8"/>
        <color theme="1" tint="4.9989318521683403E-2"/>
        <rFont val="Arial"/>
        <family val="2"/>
      </rPr>
      <t>41 </t>
    </r>
    <r>
      <rPr>
        <sz val="11"/>
        <color theme="1" tint="4.9989318521683403E-2"/>
        <rFont val="Arial"/>
        <family val="2"/>
      </rPr>
      <t>= (16,865 x 13) + 615,421 = 834,666</t>
    </r>
  </si>
  <si>
    <r>
      <t>Y</t>
    </r>
    <r>
      <rPr>
        <sz val="8"/>
        <color theme="1" tint="4.9989318521683403E-2"/>
        <rFont val="Arial"/>
        <family val="2"/>
      </rPr>
      <t>42 </t>
    </r>
    <r>
      <rPr>
        <sz val="11"/>
        <color theme="1" tint="4.9989318521683403E-2"/>
        <rFont val="Arial"/>
        <family val="2"/>
      </rPr>
      <t>= (16,865 x 14) + 615,421 = 851,531</t>
    </r>
  </si>
  <si>
    <r>
      <t>Y</t>
    </r>
    <r>
      <rPr>
        <sz val="8"/>
        <color theme="1" tint="4.9989318521683403E-2"/>
        <rFont val="Arial"/>
        <family val="2"/>
      </rPr>
      <t>43 </t>
    </r>
    <r>
      <rPr>
        <sz val="11"/>
        <color theme="1" tint="4.9989318521683403E-2"/>
        <rFont val="Arial"/>
        <family val="2"/>
      </rPr>
      <t>= (16,865 x 15) + 615,421 = 868,396</t>
    </r>
  </si>
  <si>
    <r>
      <t>Y</t>
    </r>
    <r>
      <rPr>
        <sz val="8"/>
        <color theme="1" tint="4.9989318521683403E-2"/>
        <rFont val="Arial"/>
        <family val="2"/>
      </rPr>
      <t>44 </t>
    </r>
    <r>
      <rPr>
        <sz val="11"/>
        <color theme="1" tint="4.9989318521683403E-2"/>
        <rFont val="Arial"/>
        <family val="2"/>
      </rPr>
      <t>= (16,865 x 16) + 615,421 = 885,261</t>
    </r>
  </si>
  <si>
    <t>Quí</t>
  </si>
  <si>
    <t>Chỉ sốmùa vụ (I)</t>
  </si>
  <si>
    <r>
      <t>Dự báo phimùa vụ (Y</t>
    </r>
    <r>
      <rPr>
        <b/>
        <sz val="6"/>
        <color rgb="FF333333"/>
        <rFont val="Verdana"/>
        <family val="2"/>
      </rPr>
      <t>i</t>
    </r>
    <r>
      <rPr>
        <b/>
        <sz val="8"/>
        <color rgb="FF333333"/>
        <rFont val="Verdana"/>
        <family val="2"/>
      </rPr>
      <t>)</t>
    </r>
  </si>
  <si>
    <r>
      <t>Dự báo mùa vụ hóa (Y</t>
    </r>
    <r>
      <rPr>
        <b/>
        <sz val="6"/>
        <color rgb="FF333333"/>
        <rFont val="Verdana"/>
        <family val="2"/>
      </rPr>
      <t>mv</t>
    </r>
    <r>
      <rPr>
        <b/>
        <sz val="8"/>
        <color rgb="FF333333"/>
        <rFont val="Verdana"/>
        <family val="2"/>
      </rPr>
      <t>)</t>
    </r>
  </si>
  <si>
    <t>Giám sát và kiểm soát dự báo</t>
  </si>
  <si>
    <t>－ Tuy nhiên, trong thực tế, nhiều lúc dự báo không mang lại hiệu quả mong muốn vì những lý do sau:</t>
  </si>
  <si>
    <t> Không có sự tham gia của nhiều người vào dự báo. Những cố gắng cá nhân là quan trọng, nhưng cần sự kết hợp của nhiều người để nắm các thông tin khác có liên quan.</t>
  </si>
  <si>
    <t> Thất bại do không nhận thức được rằng dự báo là một phần rất quan trọng trong việc hoạch định kinh doanh.</t>
  </si>
  <si>
    <t> Thất bại trong việc sử dụng phương pháp dự báo không thích hợp.</t>
  </si>
  <si>
    <t> Thất bại trong việc theo dõi kết quả của các mô hình dự báo để có thể điều chỉnh tính chính xác của dự báo.</t>
  </si>
  <si>
    <t>－ Làm thế nào để theo dõi và quản lý mô hình dự báo.</t>
  </si>
  <si>
    <t xml:space="preserve">－ Việc lựa chọn phương pháp thích hợp có thể chịu ảnh hưởng của từng nhân tố sản xuất đến dự báo. Nhân công, tiền mặt, dự trữ và lịch vận hành máy mang tính chất ngắn hạn </t>
  </si>
  <si>
    <t xml:space="preserve">và có thể dự báo theo phương pháp bình quân di động hay điều hòa mũ. Các nhân tố sản xuất dài hạn như là năng lực sản xuất của nhà máy, nhu cầu về vốn  </t>
  </si>
  <si>
    <t>có thể được tiến hành dự báo bằng phương pháp khác thích hợp cho dự báo dài hạn.</t>
  </si>
  <si>
    <t>hay sản phẩm là hàng hóa được chế biến, hay là dịch vụ , hay là sản phẩm đang ở trong vòng đời của nó, hay là không có ảnh hưởng đến việc lựa chọn phương pháp dự báo.</t>
  </si>
  <si>
    <t xml:space="preserve">－ Các nhà quản lý được khuyên nên sử dụng nhiều phương pháp dự báo khác nhau cho nhiều loại sản phẩm khác nhau. Những nhân tố như là sản phẩm có khối lượng lớn hay chi phí cao, </t>
  </si>
  <si>
    <t xml:space="preserve"> Thất bại do nhận thức rằng dự báo luôn là sai. Ước lượng cho nhu cầu tương lai thì được xem là có sai lầm và số sai lầm và mức độ sai lầm phụ thuộc vào loại dự báo, </t>
  </si>
  <si>
    <t>thường lớn đối với loại dự báo dài hạn hay thời hạn cực ngắn.</t>
  </si>
  <si>
    <t xml:space="preserve"> Thất bại do nhận thức rằng dự báo luôn đúng. Các tổ chức có thể dự báo nhu cầu về nguyên vật liệu thô sẽ được dùng để sản xuất - sản phẩm cuối cùng. Nhu cầu này không thể dự báo đúng, </t>
  </si>
  <si>
    <t>bởi vì nó được tính toán ra từ sản phẩm hoàn chỉnh . Dự báo qua nhiều sự việc có thể dẫn đến việc quá tải cho hệ thống dự báo và làm cho nó trở nên tốn kém tiền bạc và thời gian.</t>
  </si>
  <si>
    <t xml:space="preserve">Để theo dõi và quản lý là ấn định giới hạn trên và giới hạn dưới, cho phép kết quả của dự báo có thể sai lệch trước khi thay đổi các thông số của mô hình dự báo. </t>
  </si>
  <si>
    <t>Người ta gọi nó là dấu hiệu quản lý hay là tín hiệu theo dõi.</t>
  </si>
  <si>
    <t>Dấu hiệu quản lý đo lường sai số dự báo tích lũy qua n giai đoạn theo MAD.</t>
  </si>
  <si>
    <t xml:space="preserve">hơn dự báo con số tổng cộng là 4 lần MAD qua 12 giai đoạn như thế là cao. Ngược lại, nếu dấu hiệu quản lý là -4 thì số liệu thực tế nhỏ hơn dự báo là -4 làn MAD qua 12 giai đoạn </t>
  </si>
  <si>
    <t>là quá thấp. Nếu dấu hiệu quản lý tiến gần đến không , điều này cho thấy số liệu thực tế nằm trên và dưới dự báo là như nhau, mô hình đó cho ta kết quả tốt.</t>
  </si>
  <si>
    <r>
      <rPr>
        <b/>
        <sz val="11"/>
        <color theme="1" tint="4.9989318521683403E-2"/>
        <rFont val="Arial"/>
        <family val="2"/>
      </rPr>
      <t>Ví dụ:</t>
    </r>
    <r>
      <rPr>
        <sz val="11"/>
        <color theme="1" tint="4.9989318521683403E-2"/>
        <rFont val="Arial"/>
        <family val="2"/>
      </rPr>
      <t xml:space="preserve"> Nếu tổng sai số của 12 giai đoạn là dương 1.000 đơn vị và MAD cũng trong 12 giai đoạn là 250 đơn vị thì dấu hiệu quản lý sẽ là +4. Con số này chỉ rõ rằng số liệu thực tế lớn </t>
    </r>
  </si>
  <si>
    <t>Giá trị của dấu hiệu dự báo là chỗ nó có thể được sử dụng để đưa ra các giá trị mới cho thông số của các mô hình, như thế mới có thể chỉnh lý kết quả của mô hình.</t>
  </si>
  <si>
    <t xml:space="preserve">Nếu sự giới hạn cho dấu hiệu quản lý được ấn định quá thấp thì các thông số của mô hình dự báo cần được sửa đổi thường xuyên. Nhưng nếu giới hạn cho dấu hiệu quản lý </t>
  </si>
  <si>
    <t>được ấn định quá cao thì các thông số của mô hình dự báo sẽ ít thay đổi và như thế sẽ xảy ra dự báo không chính xác.</t>
  </si>
  <si>
    <t>Dự trữ thực tế</t>
  </si>
  <si>
    <r>
      <t>Doanh số(A</t>
    </r>
    <r>
      <rPr>
        <b/>
        <sz val="6"/>
        <color rgb="FF333333"/>
        <rFont val="Verdana"/>
        <family val="2"/>
      </rPr>
      <t>t</t>
    </r>
    <r>
      <rPr>
        <b/>
        <sz val="8"/>
        <color rgb="FF333333"/>
        <rFont val="Verdana"/>
        <family val="2"/>
      </rPr>
      <t>)</t>
    </r>
  </si>
  <si>
    <t xml:space="preserve">kết quả công việc cho tổng giám đốc (CEO). Vai trò và trách nhiệm của CMO liên quan đến việc phát triển sản phẩm, truyền thông tiếp thị, nghiên cứu thị trường, </t>
  </si>
  <si>
    <t xml:space="preserve">chăm sóc khách hàng, phát triển kênh phân phối, quan hệ công chúng, quản trị bán hàng…Do đặc thù của chức vụ, CMO phải đối mặt với nhiều lĩnh vực chuyên môn </t>
  </si>
  <si>
    <t xml:space="preserve">phức tạp, đòi hỏi phải có năng lực toàn diện về cả chuyên môn lẫn quản lý. Thách thức này bao gồm việc xử lý những công việc hàng ngày, phân tích các nghiên cứu </t>
  </si>
  <si>
    <t xml:space="preserve">thị trường kỹ năng, tổ chức và đôn đốc nhân viên thực hiện hiệu quả công tác marketing tại công ty. CMO đóng vài trò cầu nối giữa bộ phận marketing với các bộ phận </t>
  </si>
  <si>
    <r>
      <t>CMO</t>
    </r>
    <r>
      <rPr>
        <sz val="11"/>
        <color rgb="FF252324"/>
        <rFont val="Arial"/>
        <family val="2"/>
      </rPr>
      <t> (</t>
    </r>
    <r>
      <rPr>
        <b/>
        <sz val="11"/>
        <color rgb="FF252324"/>
        <rFont val="Arial"/>
        <family val="2"/>
      </rPr>
      <t>C</t>
    </r>
    <r>
      <rPr>
        <sz val="11"/>
        <color rgb="FF252324"/>
        <rFont val="Arial"/>
        <family val="2"/>
      </rPr>
      <t>hief </t>
    </r>
    <r>
      <rPr>
        <b/>
        <sz val="11"/>
        <color rgb="FF252324"/>
        <rFont val="Arial"/>
        <family val="2"/>
      </rPr>
      <t>M</t>
    </r>
    <r>
      <rPr>
        <sz val="11"/>
        <color rgb="FF252324"/>
        <rFont val="Arial"/>
        <family val="2"/>
      </rPr>
      <t>arketing </t>
    </r>
    <r>
      <rPr>
        <b/>
        <sz val="11"/>
        <color rgb="FF252324"/>
        <rFont val="Arial"/>
        <family val="2"/>
      </rPr>
      <t>O</t>
    </r>
    <r>
      <rPr>
        <sz val="11"/>
        <color rgb="FF252324"/>
        <rFont val="Arial"/>
        <family val="2"/>
      </rPr>
      <t xml:space="preserve">fficer – Giám đốc marketing) là một chức vụ quản lý cao cấp, chịu trách nhiệm về marketing trong một công ty. Thông thường, vị trí này sẽ báo cáo trực tiếp </t>
    </r>
  </si>
  <si>
    <t>Giám đốc tiếp thị</t>
  </si>
  <si>
    <t xml:space="preserve">chức năng khác như sản xuất, công nghệ thông tin, tài chính… nhằm hoàn thành mục tiêu chung của công ty. Hơn thế nữa, CMO còn là một nhà tư vấn cho CEO </t>
  </si>
  <si>
    <t>trong việc định hướng và xây dựng chiến lược công ty.</t>
  </si>
  <si>
    <t>Hoạch định chiến lược, kế hoạch, giải pháp và tổ chức thc hiện hoạt động Marketing của Công ty</t>
  </si>
  <si>
    <t>Tổ chức thực hện các hoạt động và chương trình nghiện cứu thị trường</t>
  </si>
  <si>
    <t>Xây dựng các công cụ đo lường hiệu quả hoạt động Marketing</t>
  </si>
  <si>
    <t>Tham mưu cho ban giám ốc về truyền thông, nhận diện và phát triển thương hiệu</t>
  </si>
  <si>
    <t>Thiết lập và duy trì quan hệ với các đối tác, cơ quan truyền thông, các nhà cung cấp dịch vụ có liên quan phục vụ cho hoạt động Marketing của Công ty</t>
  </si>
  <si>
    <t>Kiến thức về các hoạt động bên trong tổ chức:</t>
  </si>
  <si>
    <t>nhân sự phòng marketing. Nhiều chuyên viên marketing giỏi khi được đề bạt lên phụ trách vị trí CMO đã thất bại vì thiếu kỹ năng này.</t>
  </si>
  <si>
    <t>thời gian hoàn thành, thời gian giao hàng, năng lực và tốc độ cung cấp sản phẩm…)</t>
  </si>
  <si>
    <t>hòa vốn, sự khác biệt của sản phẩm, chi phí từng công đoạn SX) để có thể hoạch định hoạt động kinh doanh một cách tối ưu.</t>
  </si>
  <si>
    <r>
      <rPr>
        <b/>
        <sz val="11"/>
        <color theme="1"/>
        <rFont val="Arial"/>
        <family val="2"/>
      </rPr>
      <t xml:space="preserve">Nhân sự: </t>
    </r>
    <r>
      <rPr>
        <sz val="11"/>
        <color theme="1"/>
        <rFont val="Arial"/>
        <family val="2"/>
      </rPr>
      <t xml:space="preserve">Người CMO phải có những kiến thức hiểu biết cơ bản về quản trị nhân sự để có thể tổ chức, sắp xếp nhân sự, quản trị hiệu quả (performance management), và động viên </t>
    </r>
  </si>
  <si>
    <r>
      <rPr>
        <b/>
        <sz val="11"/>
        <color theme="1" tint="4.9989318521683403E-2"/>
        <rFont val="Arial"/>
        <family val="2"/>
      </rPr>
      <t xml:space="preserve">Chuổi cung cấp: </t>
    </r>
    <r>
      <rPr>
        <sz val="11"/>
        <color theme="1" tint="4.9989318521683403E-2"/>
        <rFont val="Arial"/>
        <family val="2"/>
      </rPr>
      <t xml:space="preserve">Người CMO cần phải nắm một số kiến thức cơ bản về chuỗi cung cấp. Kiến thức nầy đặc biệt cần thiết khi hoạch định tung sản phẩm mới (ước lượng chi phí, </t>
    </r>
  </si>
  <si>
    <r>
      <rPr>
        <b/>
        <sz val="11"/>
        <color theme="1" tint="4.9989318521683403E-2"/>
        <rFont val="Arial"/>
        <family val="2"/>
      </rPr>
      <t xml:space="preserve">Sản xuất: </t>
    </r>
    <r>
      <rPr>
        <sz val="11"/>
        <color theme="1" tint="4.9989318521683403E-2"/>
        <rFont val="Arial"/>
        <family val="2"/>
      </rPr>
      <t xml:space="preserve">Nắm vững một số kiến thức cơ bản về sản xuất giúp người CMO hoạch định doanh thu bán hàng, các chương trình khuyến mại (năng lực sản xuất cao nhất, sản lượng đạt mức </t>
    </r>
  </si>
  <si>
    <r>
      <rPr>
        <b/>
        <sz val="11"/>
        <color theme="1" tint="4.9989318521683403E-2"/>
        <rFont val="Arial"/>
        <family val="2"/>
      </rPr>
      <t>R&amp;D:</t>
    </r>
    <r>
      <rPr>
        <sz val="11"/>
        <color theme="1" tint="4.9989318521683403E-2"/>
        <rFont val="Arial"/>
        <family val="2"/>
      </rPr>
      <t xml:space="preserve"> Nắm sát năng lực R&amp;D, người CMO có thể định hướng phát triển sản phẩm, biết được yêu cầu nào của thị trường doanh nghiệp có thể đáp ứng, yêu cầu nào không có năng lực đáp ứng…</t>
    </r>
  </si>
  <si>
    <r>
      <rPr>
        <b/>
        <sz val="11"/>
        <color theme="1" tint="4.9989318521683403E-2"/>
        <rFont val="Arial"/>
        <family val="2"/>
      </rPr>
      <t xml:space="preserve">Thiết kế mẫu mã sản phẩm: </t>
    </r>
    <r>
      <rPr>
        <sz val="11"/>
        <color theme="1" tint="4.9989318521683403E-2"/>
        <rFont val="Arial"/>
        <family val="2"/>
      </rPr>
      <t>Có kiến thức về thiết kế bao bì, giúp CMO có thể chỉ đạo, phối hợp tốt với bộ phận thiết kế đưa ra những bao bì đẹp, đáp ứng nhu cầu của khách hàng.</t>
    </r>
  </si>
  <si>
    <r>
      <rPr>
        <b/>
        <sz val="11"/>
        <color theme="1" tint="4.9989318521683403E-2"/>
        <rFont val="Arial"/>
        <family val="2"/>
      </rPr>
      <t>Chiến lược:</t>
    </r>
    <r>
      <rPr>
        <sz val="11"/>
        <color theme="1" tint="4.9989318521683403E-2"/>
        <rFont val="Arial"/>
        <family val="2"/>
      </rPr>
      <t xml:space="preserve"> Nắm sát chiến lược công ty giúp CMO hoạch định được chiến lược marketing nhất quán với định hướng của doanh nghiệp.</t>
    </r>
  </si>
  <si>
    <r>
      <rPr>
        <b/>
        <sz val="11"/>
        <color theme="1" tint="4.9989318521683403E-2"/>
        <rFont val="Arial"/>
        <family val="2"/>
      </rPr>
      <t xml:space="preserve">Kế hoạch: </t>
    </r>
    <r>
      <rPr>
        <sz val="11"/>
        <color theme="1" tint="4.9989318521683403E-2"/>
        <rFont val="Arial"/>
        <family val="2"/>
      </rPr>
      <t>Có kiến thức về kế hoạch giúp CMO có thể tương tác hiệu quả với bộ phận kế hoạch của doanh nghiệp, tránh được những vấn đề liên quan đến cung – cầu.</t>
    </r>
  </si>
  <si>
    <r>
      <rPr>
        <b/>
        <sz val="11"/>
        <color theme="1"/>
        <rFont val="Arial"/>
        <family val="2"/>
      </rPr>
      <t xml:space="preserve">CNTT: </t>
    </r>
    <r>
      <rPr>
        <sz val="11"/>
        <color theme="1"/>
        <rFont val="Arial"/>
        <family val="2"/>
      </rPr>
      <t>Có kiến thức cập nhật về CNTT giúp CMO có thể hoạch định các công cụ CNTT vào chiến lược marketing của doanh nghiêp bên cạnh các công cụ truyền thông truyền thống.</t>
    </r>
  </si>
  <si>
    <r>
      <rPr>
        <b/>
        <sz val="11"/>
        <color theme="1" tint="4.9989318521683403E-2"/>
        <rFont val="Arial"/>
        <family val="2"/>
      </rPr>
      <t xml:space="preserve">Dịch vụ khách hàng: </t>
    </r>
    <r>
      <rPr>
        <sz val="11"/>
        <color theme="1" tint="4.9989318521683403E-2"/>
        <rFont val="Arial"/>
        <family val="2"/>
      </rPr>
      <t xml:space="preserve">Nắm vững về hoạt động DVKH giúp CMO xây dựng và đo lường hiệu quả của chiến lược thương hiệu, đánh giá mức độ hài lòng của khách hàng </t>
    </r>
  </si>
  <si>
    <t>đối với các sản phẩm và dịch vụ của doanh nghiệp.</t>
  </si>
  <si>
    <r>
      <rPr>
        <b/>
        <sz val="11"/>
        <color theme="1"/>
        <rFont val="Arial"/>
        <family val="2"/>
      </rPr>
      <t>Tài chính:</t>
    </r>
    <r>
      <rPr>
        <sz val="11"/>
        <color theme="1"/>
        <rFont val="Arial"/>
        <family val="2"/>
      </rPr>
      <t xml:space="preserve"> Người CMO phải hiểu cơ cấu giá thành, chi phí, lợi nhuận của một sản phẩm để từ đó có thể hoạch định giá một cách đúng đắn. Có kiến thức tài chính cơ bản (đọc và hiểu báo cáo tài</t>
    </r>
  </si>
  <si>
    <t>chính, kế hoạch ngân sách) cũng giúp cho CMO biết làm thế nào để đạt được các mục tiêu lợi nhuận, doanh thu, lãi gộp bên cạnh các mục tiêu thuần marketing như thị phần, thương hiệu…</t>
  </si>
  <si>
    <t>Kiến thức bên ngoài xã hội:</t>
  </si>
  <si>
    <t>Kinh tế;  Chính trị; Xã hội; Văn hóa; Công nghệ; Môi trường;</t>
  </si>
  <si>
    <t>Kiến thức ngành</t>
  </si>
  <si>
    <t>Kiến thức địa phương</t>
  </si>
  <si>
    <t>Kiến thức quốc tế</t>
  </si>
  <si>
    <t>Kiến thức Digital  Marketing</t>
  </si>
  <si>
    <r>
      <rPr>
        <b/>
        <sz val="11"/>
        <color theme="1" tint="4.9989318521683403E-2"/>
        <rFont val="Arial"/>
        <family val="2"/>
      </rPr>
      <t>Môi trường vĩ mô</t>
    </r>
    <r>
      <rPr>
        <sz val="11"/>
        <color theme="1" tint="4.9989318521683403E-2"/>
        <rFont val="Arial"/>
        <family val="2"/>
      </rPr>
      <t>: giúp CMO hoạch định và điều chỉnh chiến lược marketing kịp thời và đúng đắn.</t>
    </r>
  </si>
  <si>
    <t>Xây dựng các mối quan hệ có giá trị</t>
  </si>
  <si>
    <t>Gần đây, Giáo sư Gail McGovern và John A. Quelch, thuộc trường Kinh doanh Harvard, đã đưa ra tám phương pháp để gia tăng sự thành công cho CMO. Đó là:</t>
  </si>
  <si>
    <t xml:space="preserve">CMO đóng vài trò cầu nối giữa bộ phận marketing với các bộ phận chức năng khác như sản xuất, công nghệ thông tin, tài chính… nhằm hoàn thành mục tiêu chung của công ty. </t>
  </si>
  <si>
    <t>Hơn thế nữa, CMO còn là một nhà tư vấn cho CEO trong việc định hướng và xây dựng chiến lược công ty.</t>
  </si>
  <si>
    <t>hàng dọc. Vì nếu không có nhu cầu rõ ràng, thật sự và được nhận biết, vai trò của CMO sẽ bị phản đối trong tổ chức.</t>
  </si>
  <si>
    <t>của bộ phận và giúp cho các lãnh đạo đơn vị kinh doanh gia tăng doanh thu.</t>
  </si>
  <si>
    <t>có các kỹ năng để trở thành một nhà lãnh đạo và quản lý kiệt xuất.</t>
  </si>
  <si>
    <t>là một đội trưởng của bộ phận marketing và thương hiệu, đồng thời cũng nhận thấy sự cần thiết một chuyên gia trong việc định hướng và hướng dẫn công tác marketing trong công ty.</t>
  </si>
  <si>
    <t>Huấn luyện và đào tạo nhân viên phòng Marketing thuộc phạm vi phụ trách</t>
  </si>
  <si>
    <t xml:space="preserve">1. Làm rõ sứ mạng và trách nhiệm của CMO. Luôn chắc chắn rằng vai trò của CMO là cần thiết và được lãnh đạo công ty hiểu rõ, đặc biệt là CEO, hội đồng quản trị và các cấp quản lý </t>
  </si>
  <si>
    <t>3. Lựa chọn CMO tương hợ với CEO. CEO muốn có CMO nhưng thương không muốn nhường quyền kiểm soát bộ phận marketing cho họ. Hãy tìm một CEO luôn nhận thấy trách nhiệm của mình</t>
  </si>
  <si>
    <t>4. Người phô trương sẽ không thành công. Một CMO cần làm việc chăm chỉ để đảm bảo cho CEO thành công trong vai trò đội trưởng của thương hiệu.</t>
  </si>
  <si>
    <t>5. Lựa chọn CMO có tính cách phù hợp. Đảm bảo rằng CMO có đúng các kỹ năng và tích cách cho vai trò, sứ mạng và trách nhiệm cần phải hoàn thành.</t>
  </si>
  <si>
    <t xml:space="preserve">6. Làm cho các giám đốc hàng dọc trở thành những anh hùng marketing. Bằng cách kéo giãn ngân sách marketing, CMO có thể cải thiện năng suất marketing </t>
  </si>
  <si>
    <t>7. Thâm nhập tổ chức hàng dọc. Cho phép CMO hỗ trợ việc sắp xếp nhân sự marketing. Cho phép CMO tham gia đánh giá công việc của các nhà tiếp thị hàng dọc hàng năm.</t>
  </si>
  <si>
    <t xml:space="preserve">8. Yêu cầu các kỹ năng sử dụng các não trái lẫn não phải. CMO muốn thành công cần thông thạo cả marketing chuyên môn và sáng tạo, có hiểu biết sắc bén về chính trị, </t>
  </si>
  <si>
    <t>2. Điều chỉnh vai trò của CMO phù hợp với văn hóa và cấu trúc marketing. Tránh việc một CMO chịu trách nhiệm quá nhiều thương hiệu riêng lẻ trong công ty, dù người được bổ nhiệm có các mối quan hệ tốt.</t>
  </si>
  <si>
    <t>(Nguồn tham khảo: https://khoinghieptre.vn/ceo-cpo-cfo-chro-cco-cmo-la-gi/)</t>
  </si>
  <si>
    <t>III. Mục tiêu:</t>
  </si>
  <si>
    <t>1. Xây dựng thương hiệu mạnh:</t>
  </si>
  <si>
    <t xml:space="preserve">3 mục tiêu này trích từ một bức thư của một giám đốc marketing (CMO) gửi cho giám đốc điều hành (CEO) của một công ty. </t>
  </si>
  <si>
    <t>Và đó cũng là cam kết và trách nhiệm mà một CMO phải đảm nhận khi quản lý toàn bộ hình ảnh thương hiệu của công ty.</t>
  </si>
  <si>
    <t xml:space="preserve">Đã có nhiều người cố gắng tìm kiếm định nghĩa rõ ràng về marketing và vai trò của nó trong công cuộc kinh doanh. Câu trả lời của tôi rất đơn giản: Nếu marketing nhằm mục đích </t>
  </si>
  <si>
    <t>đạt được điều gì đó, thì đó phải là xây dựng một thương hiệu mạnh. Nhà máy của tôi có thể bị hư hỏng, đội ngũ nhân viên của tôi có thể bỏ đi, nhưng nếu thương hiệu</t>
  </si>
  <si>
    <t xml:space="preserve">đều bận rộn với doanh số của từng quí (hoặc từng tháng), và chúng ta đã quên mất một thứ quan trọng hơn nhiều. Một thương hiệu mạnh sẽ góp phần lôi cuốn người tiêu dùng </t>
  </si>
  <si>
    <t xml:space="preserve">và làm tăng lòng trung thành của họ, và tạo dựng tài sản thương hiệu cho công ty. Bạn không thể sờ nó hay cảm thấy nó, nhưng bạn phải chắc rằng bạn có thể thấy nó trên bảng báo </t>
  </si>
  <si>
    <t>cáo tài chính. Đó là tài sản khổng lồ mà tôi gọi là “ Sự tín nhiệm”, là sự cảm nhận của khách hàng về thương hiệu của công ty.</t>
  </si>
  <si>
    <t xml:space="preserve">của tôi vẫn tồn tại, thì công ty của tôi vẫn sẽ tồn tại. Và cổ đông của tôi vẫn sẽ có lợi nhuận. Tôi không chắc rằng tất cả mọi người đều đồng ý với ý kiến trên. Tất cả chúng ta </t>
  </si>
  <si>
    <t>2. Tạo nên một qui trình marketing:</t>
  </si>
  <si>
    <t xml:space="preserve">Chúng ta đã có rất nhiều qui trình về sản xuất và và cung ứng dịch vụ, nhưng mỗi một bộ phận của hoạt động kinh doanh đều cần nắm vững yếu tố marketing trên một vài phương diện </t>
  </si>
  <si>
    <t xml:space="preserve">khác nhau. Không ai có thể vạch rõ từ đầu đến cuối, nhưng xây dựng qui trình marketing sẽ giúp chúng ta đo lường được kết quả. Khi công ty mang những nhân viên marketing của </t>
  </si>
  <si>
    <t>mình đến từng bộ phận, họ phải học từ những điều kiện khác nhau và từ những cách thức khác nhau. Một vài người đã hỏi tôi :”Đó có phải là cách đơn giản để đạt được điều đó?”</t>
  </si>
  <si>
    <t>3. Xây dựng thước đo marketing:</t>
  </si>
  <si>
    <t xml:space="preserve">Công ty chúng ta có những hệ thống tiêu chí khắt khe về qui trình sản xuất và những hệ thống tương tự trong mỗi phân ban ngoại trừ marketing. Thước đo của tôi là “viết những con số”. </t>
  </si>
  <si>
    <t xml:space="preserve">Làm việc trên số liệu có sẵn đầu vào và đầu ra sẽ giúp chúng ta viết những con số một cách dễ dàng. Chúng ta cần có thước đo thực tế trong mỗi quyết định về marketing. </t>
  </si>
  <si>
    <t>Chúng ta cần đặt nó trên bàn và kiểm tra nó mỗi quí.</t>
  </si>
  <si>
    <t xml:space="preserve">Một trong những thước đo cần có là marketing ROI (return on Investment: tỉ lệ hoàn vồn đầu tư). Thước đo này có thể gây phản cảm đối với nhiều nhà quản trị. </t>
  </si>
  <si>
    <t xml:space="preserve">Người làm marketing không ưa gì mấy việc tiếp xúc với những qui tắc của ROI. Tôi đã có dịp tham gia nhiều hội thảo của bộ phận sản xuẩt và bộ phận tài chính, </t>
  </si>
  <si>
    <t xml:space="preserve">đó là những buổi trình bày về ngân sách xây dựng một sản phẩm mới hay ngân sách nâng cao chất lượng sản phẩm cạnh tranh, và tất cả chúng đều chọn ROI </t>
  </si>
  <si>
    <t xml:space="preserve">làm công cụ đo lường kết quả. Nếu marketing cũng cung cấp một điều gì đó hữu hình tương tự, chúng ta có thể nhận được sự chú ý của tất cả các bộ phận khác. </t>
  </si>
  <si>
    <t xml:space="preserve">Thay vì, chúng ta đòi hỏi ngày càng nhiều trong khi ngân sách đang trong giai đoạn cắt giảm, chúng ta có thể yêu cầu nguồn vốn một cách chính đáng dựa trên dự báo tương tự </t>
  </si>
  <si>
    <t>như bộ phận sản xuất và bộ phận tài chính. Chi phí marketing sẽ được xem là một sự đầu tư thích đáng và không có lý do gì để chúng ta không nhận được ngân sách từ hội đồng quản trị.</t>
  </si>
  <si>
    <t xml:space="preserve">Các doanh nghiệp thường có quan điểm về thành công thực sự trong kinh doanh là phải đạt doanh số cao hoặc phải đặt khách hàng vào vị trí trung tâm và phải thực sự thấu hiểu họ </t>
  </si>
  <si>
    <t xml:space="preserve">Mặc dù nắm bắt được đòi hỏi của thị trường, nhưng nội bộ các công ty thường không bắt tay với nhau nhằm đạt mục tiêu chung là mang lợi nhuận cho doanh nghiệp. </t>
  </si>
  <si>
    <t xml:space="preserve">Mà ngược lại cả hai bộ phận kinh doanh và Marketing thường có những khoảng cách. Marketing chỉ quan tâm tới nhãn hiệu và tìm cách đẩy mạnh thương hiệu, xây dựng </t>
  </si>
  <si>
    <t xml:space="preserve">Point Of Purchase) - nơi tiếp xúc giữa người mua và người bán, ngày càng có ảnh hưởng lớn và là một phần không thể thiếu trong việc ra quyết định mua sắm của người </t>
  </si>
  <si>
    <t>tiêu dùng. Chính khoảnh khắc họ lựa chọn địa điểm mua hàng và mua sản phẩm gì là lúc mang lại doanh thu và lợi nhuận cho thương hiệu.</t>
  </si>
  <si>
    <t xml:space="preserve">đường lối, chiến lược lâu dài cho toàn công ty và nhằm tác động chủ yếu vào người tiêu dùng (consumer) để tạo ra sức kéo (pull). Trong khi đó, bộ phận kinh doanh lại chỉ </t>
  </si>
  <si>
    <t>quan tâm đến doanh số, kết quả bán hàng, để tạo ra sức đẩy (push). Hơn nữa, trong thực tế thì các công ty càng ở đỉnh cao thành công thì khoảng cách này càng rõ rệt.</t>
  </si>
  <si>
    <t xml:space="preserve">Tuy nhiên, nếu xét về tổng thể thì Marketing và kinh doanh cả hai đều quan trọng đối với mỗi công ty. Vì thế, để giải quyết được mâu thuẫn này thì cần có bộ phận trung gian </t>
  </si>
  <si>
    <t xml:space="preserve">để chuyển tải thông tin giữa hai mắt xích trên, họ sẽ thay mặt phòng kinh doanh chuyển nhu cầu của khách hàng cho Marketing và thay mặt Marketing truyền đạt thông tin </t>
  </si>
  <si>
    <t xml:space="preserve">chiến lược cụ thể cho kinh doanh; ngoài ra bộ phận trung gian này còn tiếp xúc với các điểm bán hàng, là nơi tương tác chính của cả hai bộ phận kinh doanh và Marketing. </t>
  </si>
  <si>
    <t>giải quyết mâu thuẫn giữa 2 bộ phận nêu trên.</t>
  </si>
  <si>
    <t>Đó chính là cách ra đời của Trade Marketing. Trade Marketing sẽ hỗ trợ cho nhãn hàng giành được chiến thắng tại khoảnh khắc đã đề cập và đồng thời làm cầu nối</t>
  </si>
  <si>
    <t xml:space="preserve">để nhằm mang đến sản phẩm tốt nhất thông qua công tác marketing. Tuy nhiên, ngày nay cuộc chiến trên thị trường ngày càng gay gắt thì các điểm bán hàng (POP – </t>
  </si>
  <si>
    <t>Một khi đã áp dụng Trade Marketing để giải quyết vấn đề trên thì doanh nghiệp có thể sẽ nhận được 5 lợi ích cơ bản là:</t>
  </si>
  <si>
    <t>- Gia tăng doanh số bán và lợi nhuận.</t>
  </si>
  <si>
    <t>- Giúp tập trung nghiên cứu đối tượng mua sắm.</t>
  </si>
  <si>
    <t>- Tạo thông tin liên lạc tốt hơn giữa các bộ phận.</t>
  </si>
  <si>
    <t>- Quản trị ngành hàng tốt hơn.</t>
  </si>
  <si>
    <t>- Quản trị nhu cầu thị trường toàn diện hơn.</t>
  </si>
  <si>
    <t>Để làm được điều này, quá trình làm Trade Marketing thường sẽ phải trải qua 3 giai đoạn chính:</t>
  </si>
  <si>
    <t>1. Trade Marketing:</t>
  </si>
  <si>
    <t xml:space="preserve">có quy mô nhỏ, Trade Marketing thường là một bộ phận không tách rời của phòng kinh doanh, thường có nhiệm vụ là hoạch định những công việc liên quan đến Marketing </t>
  </si>
  <si>
    <t>như đưa ra chương trình khuyến mãi đại trà trên toàn quốc, tiêu chuẩn bán hàng, vật dụng quảng cáo, dự báo sản phẩm, quản lý ngân sách…</t>
  </si>
  <si>
    <r>
      <rPr>
        <b/>
        <sz val="11"/>
        <color rgb="FF1D2129"/>
        <rFont val="Arial"/>
        <family val="2"/>
      </rPr>
      <t>Giai đoạn nền tảng:</t>
    </r>
    <r>
      <rPr>
        <sz val="11"/>
        <color rgb="FF1D2129"/>
        <rFont val="Arial"/>
        <family val="2"/>
      </rPr>
      <t xml:space="preserve"> Trade Marketing là hoạt động hỗ trợ hướng đến các điểm bán hàng, nhiệm vụ là hoạch định chiến lược hỗ trợ bộ phận bán hàng. Trong các doanh nghiệp </t>
    </r>
  </si>
  <si>
    <t xml:space="preserve">Ở đây thì doanh số là thước đo đầu tiên, tiếp đó là các tiêu chuẩn bán hàng của một ngành hàng hay một POP, hiệu quả của một chương tình (tung hàng, khuyến mại, </t>
  </si>
  <si>
    <t xml:space="preserve">tính đồng bộ trong thực hiện, chất lượng, độ chính xác, tính kịp thời của các hỗ trợ (dụng cụ truyền tải thông tin, cách thức trưng bày tạo sự khác biệt, đơn giản </t>
  </si>
  <si>
    <t>và sạch sẽ áp dụng quy tắc 5 giây - 5 feet (2m) - 5 từ thông điệp (không quá 5 từ), kệ hàng và sản phẩm đặt đúng tầm mắt,…).</t>
  </si>
  <si>
    <t xml:space="preserve">Vì vậy, ở gian đoạn này Trade Markeying có tên gọi mới là Shopper Marketing (hay còn gọi là Marketing hướng đến đối tượng mua sắm). Shopper Marketing là sự giao thoa </t>
  </si>
  <si>
    <t xml:space="preserve">giữa khái niệm Trade Marketing và Consumer Marketing (Marketing hướng đến đối tượng tiêu dùng). Ở mức độ này Shopper Marketing vẫn thuộc phòng kinh doanh nhưng </t>
  </si>
  <si>
    <t xml:space="preserve">đỏi hỏi phải có hiểu biết về nghiên cứu thị trường, quản trị thương hiệu, thấu hiểu POP và người mua sắm. Khi đó, Trade Marketing thường phải thiết lập mô hình trưng bày </t>
  </si>
  <si>
    <t xml:space="preserve">sản phẩm tại POP (hay còn gọi là Plan-O-Gram), mô hình trưng bày của ngành hàng trong toàn bộ POP (layout, adjacency), thiết kế các vật liệu quảng cáo trưng bày </t>
  </si>
  <si>
    <t xml:space="preserve">(POSM, display), xây dựng các hoạt động kích hoạt thương hiệu tại POP, thiết kế và triển khai các giải pháp trưng bày sáng tạo (solution center), quản trị ngành hàng </t>
  </si>
  <si>
    <t>(catman), tư vấn về xây dựng thương hiệu cho POP,…</t>
  </si>
  <si>
    <r>
      <rPr>
        <b/>
        <sz val="11"/>
        <color rgb="FF1D2129"/>
        <rFont val="Arial"/>
        <family val="2"/>
      </rPr>
      <t xml:space="preserve">Giai đoạn tối ưu hóa: </t>
    </r>
    <r>
      <rPr>
        <sz val="11"/>
        <color rgb="FF1D2129"/>
        <rFont val="Arial"/>
        <family val="2"/>
      </rPr>
      <t xml:space="preserve">Trade Marketing lấy người mua sắm - người trực tiếp thanh toán làm trung tâm nên họ luôn có nhiều yêu cầu, nhiều đòi hỏi và khó thuyết phục hơn cả. </t>
    </r>
  </si>
  <si>
    <t xml:space="preserve">Hiệu quả của giai đoạn này thường được đo lường bằng thị phần của một nhãn hiệu trong một kênh phân phối hoặc của một chuỗi cửa hàng. Bên cạnh đó nó còn được đo </t>
  </si>
  <si>
    <t>bằng các chỉ số như : lượng khách hàng đến cửa hàng (traffic), tỉ lệ những người đi đến cửa hàng và mua hàng (trên tổng số lượt người đến cửa hàng), doanh số ãn hiệu.</t>
  </si>
  <si>
    <t>và lợi nhuận của ngành hàng và nhãn hiệu.</t>
  </si>
  <si>
    <t xml:space="preserve">nghiên cứu chuyên sâu hành vi mua sắm, tâm lý mua sắm của ngành hàng và của từng chuỗi cửa hàng hoặc của một kênh phân phối, sáng tạo các ý tưởng, tác động </t>
  </si>
  <si>
    <t xml:space="preserve">và cùng chịu trách nhiệm trong việc thiết kế bao bì cho nhãn hiệu, các hoạt động tương tác và kích hoạt mua sắm tại vị trí mua hàng (POP), các chương trình quản lý </t>
  </si>
  <si>
    <t>quan hệ khách hàng (CRM), khách hàng trung thành,….</t>
  </si>
  <si>
    <r>
      <rPr>
        <b/>
        <sz val="11"/>
        <color rgb="FF1D2129"/>
        <rFont val="Arial"/>
        <family val="2"/>
      </rPr>
      <t>Giai đoạn đột phá:</t>
    </r>
    <r>
      <rPr>
        <sz val="11"/>
        <color rgb="FF1D2129"/>
        <rFont val="Arial"/>
        <family val="2"/>
      </rPr>
      <t xml:space="preserve"> Trade Marketing trở thành một kênh truyền thông quảng cáo với các hình thức tiếp cận khác nhau và bằng các phương tiện hiện đại (tivi, radio, POSM, …), </t>
    </r>
  </si>
  <si>
    <t xml:space="preserve">Giai đoạn cao nhất này thường đo lường hiệu quả bán hàng thông qua các kênh phân phối và xem các POP như một kênh truyền thông mới, hiệu quả. Hiệu quả của kênh </t>
  </si>
  <si>
    <t>truyền thông mới này được đo lường bằng cách lượng hóa qua các thông tin như: </t>
  </si>
  <si>
    <t>• Quảng cáo tại điểm bán như vậy có giúp thu hút thêm nhiều người mua lựa chọn nhãn hàng so với lúc không có quảng cáo không? </t>
  </si>
  <si>
    <t>• Khả năng lặp lại hành vi mua của nhóm khách hàng này như thế nào? … </t>
  </si>
  <si>
    <t>Việc đo lường được thực hiện theo ba bước sau: </t>
  </si>
  <si>
    <t>• Bước 1: Đo lường lượng người xem quảng cáo </t>
  </si>
  <si>
    <t>• Bước 2: Đánh giá sự phù hợp của vị trí đặt quảng cáo </t>
  </si>
  <si>
    <t>• Bước 3: Lượng hóa mức tăng của doanh thu.</t>
  </si>
  <si>
    <t>- Thu hút và thúc đẩy khách hàng đến và ra quyết định mua hàng. </t>
  </si>
  <si>
    <t>- Tạo ra doanh thu và lợi nhuận cho chính chủ điểm bán hàng và cho nhà sản xuất. </t>
  </si>
  <si>
    <t>- Thực hiện các chiến dịch Marketing, các chương trình truyền thông</t>
  </si>
  <si>
    <t>Có thể nói một cách dễ hiểu hơn POP chính là nơi mà:</t>
  </si>
  <si>
    <t xml:space="preserve">cho ba đối tượng: các điểm mua/bán hàng, người tiêu dùng và nhà sản xuất, chúng sẽ xảy ra tại cùng một điểm. </t>
  </si>
  <si>
    <t xml:space="preserve">Trong tất cả 3 giai đoạn trên thì bản chất của các điểm bán hàng (POP) chính là yếu tố quyết định vì nó là cầu nối nhằm thỏa mãn nhu cầu cùng lúc </t>
  </si>
  <si>
    <t xml:space="preserve">Chuyển tải thông tin, thông điệp sản phẩm đến khách hàng, đồng thời cũng là điểm cập nhật và thu thập thông tin về nhu cầu của khách hàng cho công ty. Từ đó giúp </t>
  </si>
  <si>
    <t>công ty đưa ra những dòng sản phẩm; cải tiến mẫu mã, kiểu dáng, quy cách đóng gói, chất lượng phù hợp với nhu cầu và thị hiếu của người tiêu dùng.</t>
  </si>
  <si>
    <t>mua sắm của khách hàng theo thứ tự: nhu cầu, tìm kiếm thông tin, đánh giá lựa chọn điểm mua, quyết định nơi mua, hành vi sau khi mua.</t>
  </si>
  <si>
    <t xml:space="preserve">Một sự thật thú vị nữa là các nhân tố tác động đến hiệu quả hoạt động Trade Marketing tại POP lại xuất phát từ 5 giai đoạn trong quá trình </t>
  </si>
  <si>
    <t>Trade Marketing chính là điểm giao thoa của ba đối tượng: thương hiệu, người mua hàng và điểm bán (siêu thị hay điểm bán lẻ). Ba đối tượng này cũng chính là ba đối tượng trong bước đầu tiên:</t>
  </si>
  <si>
    <t>IV. Mô tả công việc chi tiết:</t>
  </si>
  <si>
    <t>Xây dựng các chiến dịch khuyến mãi xuyên suốt năm, phối hợp với kênh truyền thông quảng cáo của Công ty để đẩy mạnh hình ảnh quảng bá, tăng doanh số trong và sau chiến dịch. </t>
  </si>
  <si>
    <t>Tìm nguồn quà tặng phong phú, hấp dẫn cho các chương trình khuyến mãi theo master plan và định hướng ngân sách, tỷ lệ khuyến mãi từ Công ty </t>
  </si>
  <si>
    <t>Phối hợp với Phòng Marketing chi nhánh TP HCM để triển khai các dự án branding, POSM và khuyến mãi cho khu vực phía Nam.</t>
  </si>
  <si>
    <t xml:space="preserve">Nghiên cứu, sáng tạo các giải pháp POSM, các dự án branding làm thương hiệu tại các điểm bán trên hệ thống phân phối toàn quốc (ưu tiên các thị trường hoặc điểm bán trọng điểm), </t>
  </si>
  <si>
    <t xml:space="preserve">phối hợp với bên hãng cung cấp nước ngoài để thiết kế quầy kệ, phương thức trưng bày nhằm tăng cường nhận diện các nhãn hiệu tại điểm bán thuộc kênh truyền thống và kênh bán hàng </t>
  </si>
  <si>
    <t>hiện đại (GT &amp; MT, kênh mẹ và bé) trên cơ sở định hướng và ngân sách từ phụ trách kinh doanh tiếp thị của Công ty. </t>
  </si>
  <si>
    <t xml:space="preserve">Chịu trách nhiệm xây dựng cơ chế giám sát POSM tại các điểm cửa hàng/siêu thị khi có các chương trình khuyến mãi hoặc chương trình branding thường xuyên để đảm bảo hiệu quả. </t>
  </si>
  <si>
    <t>Phối hợp với Quản lý bán hàng các khu vực, kênh để đánh giá phân tích các hoạt động Trưng bày/khuyến mãi của đối thủ cạnh tranh. </t>
  </si>
  <si>
    <t xml:space="preserve">Cần phải biết được mình ở đâu trong hệ sinh thái các hoạt động liên quan lẫn nhau với nền tảng là marketing. Việc thiếu hụt kiến thức căn bản, </t>
  </si>
  <si>
    <t>không hiểu bản chất vấn đề sẽ ngăn bước bạn tiến xa trong công việc chuyên môn.</t>
  </si>
  <si>
    <t xml:space="preserve">tiêu dùng với mục đích ngắn hạn và tạo hiệu quả trực tiếp, ví dụ như phát hàng mẫu, tiếp thị trực tiếp, tổ chức sự kiện, khuyến mãi cho người tiêu dùng, khuyến mãi cho hệ thống </t>
  </si>
  <si>
    <t xml:space="preserve">đại lý và bán lẻ. Các hoạt động chính là Trade &amp; Consumer Promotion, Merchandising. Chi tiết hơn sẽ là POP (Point Of Purchasing), Promotion Campaign &amp; Sampling </t>
  </si>
  <si>
    <t>(các loại chương trình khuyến mãi và cho dùng thử sản phẩm), Direct marketing &amp; Activations (các hoạt động tiếp thị trực tiếp, tác động thẳng đến người tiêu dùng tại gia đình,</t>
  </si>
  <si>
    <t xml:space="preserve"> tại retailers hoặc các Camps ở những nơi công cộng). Các hoạt động này thường là Trade Marketing Team sẽ đảm nhận.</t>
  </si>
  <si>
    <r>
      <t>BTL ( below the line) còn được hiểu là PUSH MARKETING</t>
    </r>
    <r>
      <rPr>
        <sz val="12"/>
        <color rgb="FF110F0F"/>
        <rFont val="Arial"/>
        <family val="2"/>
      </rPr>
      <t xml:space="preserve"> hoặc BRAND ACTIVATION là các họat động nhằm phát triển thị trường phân phối, thúc đẩy bán lẻ, </t>
    </r>
  </si>
  <si>
    <r>
      <rPr>
        <b/>
        <sz val="11"/>
        <color theme="1"/>
        <rFont val="Arial"/>
        <family val="2"/>
      </rPr>
      <t>ATL ( Above The Line) - PULL MARKETING</t>
    </r>
    <r>
      <rPr>
        <sz val="11"/>
        <color theme="1"/>
        <rFont val="Arial"/>
        <family val="2"/>
      </rPr>
      <t xml:space="preserve">: là các họat động nhằm khuyếch trương và xây dựng hình ảnh nhãn hiệu (branding) với mục đích bền vững và lâu dài thông qua </t>
    </r>
  </si>
  <si>
    <t>các phương tiện thông tin đại chúng (mass advertising) như TV, Radio, Print &amp; Outdoor Ads. Các hoạt động này thường là Brand team sẽ đảm nhận.</t>
  </si>
  <si>
    <t>Các thông tin Trade Marketing:</t>
  </si>
  <si>
    <t>1. Khảo sát kinh tế trong trade marketing:</t>
  </si>
  <si>
    <t>IV. Trade Marketing và các công cụ hổ trợ:</t>
  </si>
  <si>
    <t>2. Các công cụ hổ trợ Trade Marketing:</t>
  </si>
  <si>
    <t>của người tiêu dùng bằng cách mời những người mới để trải nghiệm thương hiệu của bạn?</t>
  </si>
  <si>
    <t>Một số công ty có lịch trình khuyến mãi rất dễ đoán, song điều này khiến khách hàng chỉ mua sản phẩm khi được giảm giá. Điều này đáng lẽ rất có ích trong việc tăng lòng</t>
  </si>
  <si>
    <t xml:space="preserve">trung thành của người tiêu dùng, nhưng liệu các nhà Trade Marketer có nhận ra rằng: mục tiêu thực sự của một quảng cáo là tăng cường sự tiêu dùng trung thành </t>
  </si>
  <si>
    <t>để chuyển đổi khách hàng của họ tới thương hiệu của bạn.</t>
  </si>
  <si>
    <t>Hãy tìm hiểu chiến lược của đối thủ và hiệu quả của các chương trình khuyến mãi của họ. Xây dựng chiến lược của bạn xung quanh họ để tối đa hóa các cơ hội</t>
  </si>
  <si>
    <t>chiêu thị hiệu quả, góp phần tăng lượng người tiêu dùng trung thành và người tiêu dùng mới.</t>
  </si>
  <si>
    <t xml:space="preserve">Xây dựng lịch trình khuyến mãi kín kẽ và chuẩn bị kỹ lưỡng dựa trên các sự kiện (xã hội, thể thao, nghệ thuật...) là một trong những điều kiện tiên quyết để có những chiến dịch </t>
  </si>
  <si>
    <t>2. Xây dựng lịch trình Trade Marketing đón đầu các sự kiện &amp; ngày lễ và so sánh lịch trình của các đối thủ:</t>
  </si>
  <si>
    <r>
      <t>Đối tượng 1</t>
    </r>
    <r>
      <rPr>
        <sz val="11"/>
        <color rgb="FF333333"/>
        <rFont val="Arial"/>
        <family val="2"/>
      </rPr>
      <t>:</t>
    </r>
    <r>
      <rPr>
        <b/>
        <sz val="11"/>
        <color rgb="FF333333"/>
        <rFont val="Arial"/>
        <family val="2"/>
      </rPr>
      <t> Người mua hàng</t>
    </r>
    <r>
      <rPr>
        <sz val="11"/>
        <color rgb="FF333333"/>
        <rFont val="Arial"/>
        <family val="2"/>
      </rPr>
      <t xml:space="preserve"> (người mua hàng và người sử dụng có thể là một, cũng có thể khác như mẹ mua sữa về cho con bú dặm). Có những câu hỏi </t>
    </r>
  </si>
  <si>
    <t xml:space="preserve">chúng ta cần trả lời rất chân thực và chính xác đó là: họ là ai (độ tuổi, giới tính, thu nhập, cá tính, quan điểm sống, cách thức mua hàng), họ mua hàng </t>
  </si>
  <si>
    <t>như thế nào (chai dung tích bao nhiêu là thường mua nhất, mua ở siêu thị hay chợ/cửa hàng gần nhà, bao lâu mua một lần).</t>
  </si>
  <si>
    <t>Đối tượng 2: Khách hàng của công ty là các điểm bán</t>
  </si>
  <si>
    <t xml:space="preserve">Tùy vào từng ngành hàng của công ty mà điểm bán có thể là: 1 quán ăn ven đường có bán thêm nước giải khát; đó cũng có thể là 1 tiệm tạp hóa ven đường; </t>
  </si>
  <si>
    <t xml:space="preserve">cũng có thể là 1 sạp trong chợ; đó cũng có thể là siêu thị to như Coopmart hay Maximark hay Big C hay Lotte; gần đây thì nổi lên các cửa hàng tiện lợi </t>
  </si>
  <si>
    <t>như Circle K hay Shop&amp;Go hay B’smart hay Mediacare hay Guardian v.v.v…</t>
  </si>
  <si>
    <t>3. Lập kế hoạch Trade Marketing:</t>
  </si>
  <si>
    <t xml:space="preserve">Rõ ràng, từng khách hàng như vậy chúng ta cũng có những ứng xử khác nhau và các hoạt động khác nhau. Sạp trong chợ thì chật, nhỏ nên ngay dụng cụ trưng bày </t>
  </si>
  <si>
    <t>vào sản phẩm rồi mới ra kênh off (kênh cửa hàng, mua về nhà hay tiêu dùng khi đi trên đường).</t>
  </si>
  <si>
    <t xml:space="preserve">hay vật phẩm quảng cáo sẽ khác với siêu thị. Vấn đề là khách hàng mục tiêu của chúng ta như đã nói ở phần trên là họ đi vào kênh bán hàng nào là nhiều. Có những </t>
  </si>
  <si>
    <t xml:space="preserve">sản phẩm người tiêu dùng như bia rượu thậm chí cà phê thì họ dùng kênh on (kênh tiêu dùng tại chỗ như quán nhậu, quán bar, quán cà phê) thì sau đó họ mới tin </t>
  </si>
  <si>
    <t>Để xây dựng kế hoạch cụ thể cho chiến dịch Trade Maketing cần dựa trên các yếu tố sau:</t>
  </si>
  <si>
    <t xml:space="preserve">Trên đây là phân loại theo khách hàng, chúng ta cũng có thể xem xét liệu công ty chúng ta có bao phủ hàng hóa trên phạm vi cả nước chưa (theo địa lý)? </t>
  </si>
  <si>
    <t>Nếu chưa thì bước kế tiếp chúng ta có những ưu tiên gì, tỉnh thành cụ thể nào cho kế hoạch tấn công sắp tới.</t>
  </si>
  <si>
    <t>Đối tượng thứ 3 ấy chính là ngành hàng của chúng ta</t>
  </si>
  <si>
    <t>Ngành hàng mình bao phủ tới đâu? Thị phần từng nơi so với đối thủ ra sao? Có gì có thể làm tốt hơn không? Vậy nên đi theo 6P này.</t>
  </si>
  <si>
    <t>Proposition</t>
  </si>
  <si>
    <t>Product</t>
  </si>
  <si>
    <t>Danh mục hàng hóa có phù hợp chưa? Đủ chủng loại chưa? Cơ hội nào cho chúng ta?</t>
  </si>
  <si>
    <t>Price</t>
  </si>
  <si>
    <t>Place</t>
  </si>
  <si>
    <t>Các kênh/tỉnh thành đã được khai thác hết chưa?</t>
  </si>
  <si>
    <t>Promotion</t>
  </si>
  <si>
    <t>Packaging</t>
  </si>
  <si>
    <t>quần áo, Coca trưng bày ở quầy bán thức ăn liền, mua cơm chiên, gà quay … trong Big C, mua thức ăn ra khu công cộng ăn tiện thể lấy 1 chai nước Coca khỏi phải đi vô quầy chính.</t>
  </si>
  <si>
    <t xml:space="preserve">Sản phẩm của chúng ta có xuất hiện đúng chỗ có shoppers chưa? Làm gì để đơn giản hóa cái kệ cho gọn? Có cơ hội nào trưng bày ở vị trí thứ 2 thứ 3 không? Như Downy trưng bày ở quầy bán </t>
  </si>
  <si>
    <t xml:space="preserve">Mỗi kênh mỗi khác nên các hoạt động truyền thông tại điểm bán cũng khác nhau. Kênh MT thì được chưa, có gì khai thác thêm không? Kênh GT tốt chưa? Có mở rộng thêm tỉnh thành nào không? </t>
  </si>
  <si>
    <t>Chứ promotion không chỉ chăm chăm vào khuyến mãi giảm giá hay tặng phẩm</t>
  </si>
  <si>
    <t xml:space="preserve">Tùy kênh thì có dung tích kích cỡ khác nhau. Sau khi rà soát lại, nhiều khi sẽ phát hiện ra mình còn cơ hội để phát triển sản phẩm mới bằng cách thay đổi dung tích cho phù hợp kênh. </t>
  </si>
  <si>
    <t xml:space="preserve">Một nhãn sữa tắm nọ ra loại 650ml và 1.2kg trong khi thị trường lẽ ra nên bắt đầu bằng loại bịch/túi (6ml) và 200ml lên 400ml để dẫn người tiêu dùng nâng cao lên. </t>
  </si>
  <si>
    <t>Thế mới vỡ lẽ ra tại sao mình bao phủ thấp hơn đối thủ cạnh tranh.</t>
  </si>
  <si>
    <t xml:space="preserve">Họ phủ được 50.000 cửa hàng rồi mà mình chỉ có 10.000 cửa hàng. Công thức sản phẩm, thiết kế có sẵn, quảng cáo cũng có sẵn. Chỉ là thay đổi về dung tích để cho phù hợp </t>
  </si>
  <si>
    <t xml:space="preserve">vùng miền hơn ( nông thôn không tiền nhiều thì họ mua gói sữa tắm về tắm, hay chai 200ml thôi). Thậm chí loại 1.2kg chắc chắn không bán vô được kênh khách sạn, </t>
  </si>
  <si>
    <t>chỉ có loại bịch/túi 6ml mới vào được kênh này. Kích cỡ bao bì quan trọng vậy đó, nó ảnh hưởng đến chiến lược phân phối của chúng ta.</t>
  </si>
  <si>
    <t xml:space="preserve">có thể ảnh hưởng tích cực hoặc tiêu cực tới mục tiêu mà doanh nghiệp đề ra. Trong quá trình xây dựng kế hoạch chiến lược, phân tích SWOT đóng vai trò là </t>
  </si>
  <si>
    <t>trong một dự án hoặc tổ chức kinh doanh. Thông qua phân tích SWOT, doanh nghiệp sẽ nhìn rõ mục tiêu của mình cũng như các yếu tố trong và ngoài tổ chức</t>
  </si>
  <si>
    <t>Định vị thị hiếu do marketing làm, nhưng định vị đó xuất hiện tại điểm bán như thế nào, có hấp dẫn người mua không? Xuất hiện ở đâu cho dễ thấy ấy chính là công việc của trade marketers.</t>
  </si>
  <si>
    <t xml:space="preserve">Trong các chương trình trưng bày sản phẩm, trade marketer cần chuẩn bị kỹ lưỡng các vật phẩm trưng bày (POSM), Planogram, ảnh mẫu, tài liệu hướng dẫn, tài liệu tiếp thị, poster, </t>
  </si>
  <si>
    <t>ảnh, movie clip…  và theo dõi sát xao tình trạng trưng bày.</t>
  </si>
  <si>
    <t>Trong thực tế tình trạng cháy hàng tại cửa hàng không những ảnh hưởng tới doanh số của nhân viên bán hàng mà còn ảnh hưởng tới hình ảnh thương hiệu và tình trạng mất</t>
  </si>
  <si>
    <t>người tiêu dùng sang đối thủ cạnh tranh vì vậy cần theo dõi tình trạng tồn kho tại điểm bán, tình trạng rớt đơn hàng và tình trạng đổi trả hàng do: quá date, hàng không đạt…</t>
  </si>
  <si>
    <t>phù hợp không? Kết hợp với marketers và phòng tài chính để làm. Trade marketers là người gần thị trường hơn nên sẽ dễ nắm bắt thông tin biến động của đối thủ.</t>
  </si>
  <si>
    <t>Chiến lược giá có phù hợp ở điểm bán không? Khuyến mãi nhiều quá, có làm bị giảm giá liên tục ngoài thị trường không? Tương quan giữa giá và định vị của chúng ta có còn</t>
  </si>
  <si>
    <t>Khảo sát kinh tế là một tiền đề quan trọng để ra quyết kinh doanh. Trong lĩnh vực Trade Marketing vic này càng cần thiết hơn bao giờ.</t>
  </si>
  <si>
    <t>Một số nghiên cứu thị trường thường dùng trong hệ thống phân phối:</t>
  </si>
  <si>
    <t>Kiểm tra và hiểu được những nhu cầu chưa được đáp ứng của một nhóm khách hàng nào đó. Họ nói họ đang muốn điều gì? Họ nói họ đang cần gì? Một số phương pháp thu thập phẩm có bán hay không.</t>
  </si>
  <si>
    <t xml:space="preserve">dữ liệu hữu ích có thể sử dụng, ví dụ như, thực hiện tập trung vào nhóm, phỏng vấn khách hàng và nhà đầu tư, đọc báo và các ấn phẩm thư viện khác, và lắng nghe những gì khách hàng nói </t>
  </si>
  <si>
    <t>và quan sát những gì họ làm. Sau đó, bạn thậm chí có thể phát triển một phiên bản sơ bộ về sản phẩm của bạn mà bạn thử nghiệm, hoặc kiểm tra thị trường, xem sản phẩm có bán hay không.</t>
  </si>
  <si>
    <t xml:space="preserve">Xác định các nhóm khác nhau, hoặc phân khúc thị trường, trong đó tổng thể thị trường gắn liền với mỗi tính năng độc đáo và sở thích riêng. Phương pháp thu thập dữ liệu có thể rất hữu ích, </t>
  </si>
  <si>
    <t xml:space="preserve">ví dụ như, đọc về các xu hướng nhân khẩu học và xu hướng xã hội trong các ấn phẩm ở thư viện. Bạn thậm chí có thể quan sát từng nhóm trong một thời gian để nhận thấy </t>
  </si>
  <si>
    <t>những gì họ làm, họ đi những đâu và họ thảo luận những gì. Hãy xem xét phỏng vấn một số thành viên của mỗi nhóm. Cuối cùng, xem xét thực hiện tập trung một nhóm hoặc hai trong mỗi nhóm.</t>
  </si>
  <si>
    <t>1. Nghiên cứu thị trường: Xác định các cơ hội để phục vụ nhiều nhóm khách hàng:</t>
  </si>
  <si>
    <t>2. Nghiên cứu thị trường: Kiểm tra kích thước của thị trường – có bao nhiêu người có nhu cầu chưa được đáp ứng:</t>
  </si>
  <si>
    <t>3. Nghiên cứu thị trường: Xác định phương pháp tốt nhất để đáp ứng nhu cầu chưa được đáp ứng của thị trường mục tiêu:</t>
  </si>
  <si>
    <t xml:space="preserve">Làm thế nào để bạn có thể phát triển một sản phẩm với các tính năng và lợi ích để đáp ứng nhu cầu chưa được đáp ứng? Làm thế nào bạn có thể đảm bảo rằng bạn có khả năng </t>
  </si>
  <si>
    <t xml:space="preserve">để tiếp tục đáp ứng nhu cầu? Đây là nơi tập trung các nhóm thực sự có ích. Thực hiện tập trung ở một số nhóm, bao gồm hỏi họ về sở thích, các nhu cầu chưa được đáp ứng </t>
  </si>
  <si>
    <t>và làm thế nào để đáp ứng chúng. Hãy để ý tưởng của bạn chạy qua chúng. Đồng thời, yêu cầu họ những gì họ cần để sử dụng dịch vụ của bạn và những gì họ sẽ trả cho chúng.</t>
  </si>
  <si>
    <t xml:space="preserve">Nghiên cứu thị trường có rất nhiều mục đích và rất nhiều phương pháp thu thập dữ liệu được phục vụ cho từng mục đích đó. Phương pháp thu thập số liệu </t>
  </si>
  <si>
    <t>cụ thể mà bạn sử dụng trong quá trình nghiên cứu thị trường của bạn phụ thuộc rất nhiều vào các thông tin cụ thể mà bạn đang tìm kiếm để hiểu.</t>
  </si>
  <si>
    <t xml:space="preserve">Kiểm tra sản phẩm của họ, dịch vụ, kĩ thuật tiếp thị, giá cả, vị trí của họ, v.v.v.. Một trong những cách tốt nhất để hiểu về đối thủ cạnh tranh của mình là sử dụng dịch vụ của họ. </t>
  </si>
  <si>
    <t>Tới vị trí của họ, nhìn xung quanh và xem xét một số tài liệu của họ. Chú ý quảng cáo của họ trong các bản tin và tờ báo. Nhìn vào các trang web của họ.</t>
  </si>
  <si>
    <t>Có một số lượng lớn thông tin cho bạn, và đa phần đều là trực tuyến</t>
  </si>
  <si>
    <t>Cơ quan này có văn phòng tại nhiều vùng khác nhau trên khắp đất nước và công bố một loạt các thông tin về các ngành công nghiệp, sản phẩm và dịch vụ.</t>
  </si>
  <si>
    <t>Tổ chức thường sản xuất các bản tin rất hữu ích cho các thành viên cùng với các dịch vụ mạng, câu hỏi trả lời…</t>
  </si>
  <si>
    <t>Thương mại và ấn phẩm chuyên nghiệp</t>
  </si>
  <si>
    <t>Điều này đã trở nên hữu ích hơn như ngành nghề khác nhau trở nên chuyên biệt hơn và mong đợi của họ đang gia tăng đối với thông tin đồng thời và hữu ích.</t>
  </si>
  <si>
    <t xml:space="preserve">Nhận biết những người trong văn phòng địa phương của bạn. Văn phòng thường có rất nhiều thông tin về các địa phương, các nguồn tin về mạng, </t>
  </si>
  <si>
    <t>nguồn lực cộng đồng để giúp doanh nghiệp của bạn.</t>
  </si>
  <si>
    <t xml:space="preserve">Xem danh mục các Hiệp hội, bán hàng và tạp chí Tiếp thị quản lý, Chỉ số thống kê, bách khoa toàn thư về thông tin kinh doanh, tiêu chuẩn và khảo sát </t>
  </si>
  <si>
    <t>các ngành công nghiệp chưa phát triển và chỉ số tiêu dùng.</t>
  </si>
  <si>
    <t>Một số nguồn chủ yếu của thông tin về nghiên cứu thị trường:</t>
  </si>
  <si>
    <t>4. Nghiên cứu thị trường: Điều tra các đối thủ cạnh tranh:</t>
  </si>
  <si>
    <t>Cục điều tra dân số:</t>
  </si>
  <si>
    <t>Phòng thương mại:</t>
  </si>
  <si>
    <t>Bộ thương mại:</t>
  </si>
  <si>
    <t>Hỏi cán bộ thư viện:</t>
  </si>
  <si>
    <t>Thương mại và tổ chức chuyên nghiệp:</t>
  </si>
  <si>
    <t>tiếp thị (marketing) hỗn hợp - quyết định sự thành công của một sản phẩm hoặc dịch vụ trên thị trường.</t>
  </si>
  <si>
    <r>
      <t>Một </t>
    </r>
    <r>
      <rPr>
        <b/>
        <i/>
        <sz val="11"/>
        <color rgb="FF222222"/>
        <rFont val="Arial"/>
        <family val="2"/>
      </rPr>
      <t>thị trường mục tiêu</t>
    </r>
    <r>
      <rPr>
        <sz val="11"/>
        <color rgb="FF222222"/>
        <rFont val="Arial"/>
        <family val="2"/>
      </rPr>
      <t> là một nhóm </t>
    </r>
    <r>
      <rPr>
        <sz val="11"/>
        <color rgb="FF0B0080"/>
        <rFont val="Arial"/>
        <family val="2"/>
      </rPr>
      <t>người tiêu dùng</t>
    </r>
    <r>
      <rPr>
        <sz val="11"/>
        <color rgb="FF222222"/>
        <rFont val="Arial"/>
        <family val="2"/>
      </rPr>
      <t> mà doanh nghiệp hướng các nỗ lực tiếp thị và nguồn hàng hóa đến. Một thị trường mục tiêu rõ ràng là yếu tố</t>
    </r>
  </si>
  <si>
    <t xml:space="preserve">quyết định trong chiến lược tiếp thị. Sản phẩm (product), giá cả (price), chiêu thị (promotion) và phân phối (place) là bốn yếu tố quan trọng trong chiến lược </t>
  </si>
  <si>
    <t>Địa lý - địa chỉ (địa điểm, đất nước, khí hậu của thị trường mục tiêu).</t>
  </si>
  <si>
    <t>Sự phân khúc về kinh tế xã hội và nhân khẩu học (giới tính, tuổi tác, thu nhập, nghề nghiệp, giáo dục, quy mô hộ gia đình, vị trí trong vòng đời của gia đình).</t>
  </si>
  <si>
    <t>Sự phân khúc về tâm lý tiêu dùng (thái độ giống nhau, giá trị và lối sống).</t>
  </si>
  <si>
    <t>Sự phân khúc về hành vi tiêu dùng (dịp mua, mức độ trung thành, lợi ích khi mua hàng, mức sử dụng).</t>
  </si>
  <si>
    <t>Sự phân khúc liên quan đến sản phẩm (mối quan hệ đối với một sản phẩm).</t>
  </si>
  <si>
    <t>Trước tiên cần hiểu rõ về thị trường mục tiêu:</t>
  </si>
  <si>
    <t>3. Dự báo trong Trade Marketing:</t>
  </si>
  <si>
    <t>Tỷ lệ độ phủ</t>
  </si>
  <si>
    <t>Tỷ lệ khách hàng trung thành</t>
  </si>
  <si>
    <t>Sự hài lòng của khách hàng</t>
  </si>
  <si>
    <t>Gia tăng lợi nhuận trên mỗi khách hàng</t>
  </si>
  <si>
    <t>(Nguồn tham khảo: https://vi.wikipedia.org/wiki/Th%E1%BB%8B_tr%C6%B0%E1%BB%9Dng_m%E1%BB%A5c_ti%C3%Aau)</t>
  </si>
  <si>
    <t>Dự báo sức tiêu thụ của một dòng sản phẩm dựa trên nhân khẩu học theo mùa vụ:</t>
  </si>
  <si>
    <t>Quản lý bán hàng toàn quốc</t>
  </si>
  <si>
    <t>- Xây dựng, phát triển và quản lý hệ thống nhân sự bán hàng toàn quốc kênh MT và GT.</t>
  </si>
  <si>
    <t>- Thường xuyên đào tạo, hướng dẫn công việc cho hệ thống đội ngũ bán hàng (ASM, SUP, Sales ), đánh giá đội ngũ bán hàng trên kết quả kinh doanh và các chỉ tiêu KPI.</t>
  </si>
  <si>
    <t>- Xây dựng hệ thống, chính sách phân phối, quản lý NPP kênh MT và GT.</t>
  </si>
  <si>
    <t>- Phân tích hiệu quả kinh doanh định kỳ theo từng kênh hoặc khu vực kinh doanh.</t>
  </si>
  <si>
    <t>- Định hướng, truyền đạt, và triển khai các chiến lược kinh doanh.</t>
  </si>
  <si>
    <t>- Xây dựng, duy trì và phát triển mối quan hệ với Nhà phân phối.</t>
  </si>
  <si>
    <t>- Xử lý các vấn đề phát sinh trong hoạt động kinh doanh và hợp tác với đối tác.</t>
  </si>
  <si>
    <t>1.3. Kế hoạch bán hàng:</t>
  </si>
  <si>
    <t>- Lên kế hoạch, tổ chức triển khai hoạt động bán hàng định kỳ năm/quý/tháng đảm bảo hoàn thành chỉ tiêu về doanh thu và độ phủ.</t>
  </si>
  <si>
    <t>- Kết hợp với Marketing lên kế hoạch và chịu trách nhiệm triển khai hoạt động tiếp thị thương mại, sự hiện diện sản phẩm.</t>
  </si>
  <si>
    <t>- Tổ chức thu nhập, phân tích, đánh giá thông tin thị trường, đối thủ cạnh tranh.</t>
  </si>
  <si>
    <t>- Phân tích, dự báo số liệu và xu hướng thị trường, xu hướng bán hàng, đề xuất giải pháp thúc đẩy và gia tăng doanh số bán hàng.</t>
  </si>
  <si>
    <t>Quyết định các kế hoạch lợi nhuận tổng số hàng năm qua vịêc thực hiện các chiến lược tiếp thị; phân tích các khuynh hướng và các kết quả</t>
  </si>
  <si>
    <t>Thiết lập các mục tiêu kinh doanh bằng việc dự đoán và phát triển các chỉ tiêu kinh doanh hàng năm cho khu vực; lập dự án doanh số và lợi nhuận cho các sản phẩm hiện có và sản phẩm mới.</t>
  </si>
  <si>
    <t>Thực hiện các chương trình kinh doanh trong nước bằng việc phát triển các kế hoạch hành động.</t>
  </si>
  <si>
    <t>Duy trì số lượng kinh doanh, hỗn hợp các sản phẩm và giá bán nhằm giữ mức cung cầu , thay đổi khuynh hướng, đường lốI kinh doanh và đối thủ cạnh tranh.</t>
  </si>
  <si>
    <t>Thiêt lập và điều chỉnh giá bán bằng vịêc kiểm tra giá cả, sự cạnh tranh, cung cầu</t>
  </si>
  <si>
    <t>Hoàn thành các yêu cầu doanh thu trong nước bằng việc sắp lịch và phân công công việc cho nhân viên, theo sát kềt quả công việc.</t>
  </si>
  <si>
    <t>Duy trì đội ngũ nhân viên kinh doanh qua việc tuyển dụng, lựa chọn, định hướng, và huấn luyện nhân viên.</t>
  </si>
  <si>
    <t>Duy trì kết quả của nhân viên kinh doanh thảo luận và kỉ luật nhân viên; lập kế hoạch, kiểm tra, và đánh giá kết quả công việc.</t>
  </si>
  <si>
    <t>Củng cố kiến thức công việc qua việc tham gia các khóa học, xem sách báo chuyên môn; duy trì các mối quan hệ cá nhân; tham gia các tổ chức chuyên ngành</t>
  </si>
  <si>
    <t>Hoàn thành các công việc như yêu cầu chính là đóng góp vào nỗ lực cả đội. </t>
  </si>
  <si>
    <t>Nếu gọi các Salesman là lính, Sales Sup là Tướng chiến trường, ASM là Tư lệnh quân khu thì Giám Đốc Bán Hàng Tòan Quốc (NSM) sẽ là Vị Tổng Tư lệnh.</t>
  </si>
  <si>
    <t xml:space="preserve">Vị trí này có thể mang những tên gọi với những chức danh khác nhau như: Quản lý bán hàng, Trưởng nhóm kinh doanh, Trưởng phòng kinh doanh tiếp thị, Giám đốc kinh doanh… </t>
  </si>
  <si>
    <t>nhưng họ đều phải là những “thuyền trưởng” giỏi, sẵn sàng đưa con tàu của mình tới đích.</t>
  </si>
  <si>
    <t>1.2. Xây dựng, quản lý hệ thống nhà phân phối (NPP):</t>
  </si>
  <si>
    <t>1.1. Xây dựng, phát triển và quản lý hệ thống nhân sự bán hàng toàn quốc:</t>
  </si>
  <si>
    <t>thể hiện chính qua nghệ thuật lãnh đạo: khi nào thì áp dụng kỷ luật thép, khi nào thì phải mềm mỏng…</t>
  </si>
  <si>
    <t xml:space="preserve">bán hàng nhưng chưa bao giờ trở thành lãnh đạo bán hàng là do thiếu kỹ năng lãng đạo. Tâm huyết, nghiệp vụ và hiểu biết về con người của Sales NSM </t>
  </si>
  <si>
    <t>Một NSM phải định hướng cho nhân viên, khả năng chỉ đạo, kiểm soát, có tri thức bao quát, và quan trọng hơn cả là phải có nghệ thuật lãnh đạo.có rất nhiều người là một siêu sao</t>
  </si>
  <si>
    <t>Giám sát vùng</t>
  </si>
  <si>
    <t xml:space="preserve">Người ta thường ví von, Giám Sát Bán Hàng (Sales Supervisor) chính là các “Tướng tác chiến”, trực tiếp “cầm quân xông trận” để “chiến đấu” và “chiến thắng” ngoài thị trường. </t>
  </si>
  <si>
    <t xml:space="preserve">Họ chính là người xây dựng và chỉ huy đội ngũ kinh doanh ngoài thị trường. Đồng thời, họ cũng chính là người giữ vai trò trọng yếu trong việc phát huy lợi thế cạnh tranh của công ty, </t>
  </si>
  <si>
    <t>nhằm hoàn thành các mục tiêu kinh doanh tại các Cửa hàng (trực thuộc công ty) hoặc các nhà phân phối (đối tác kinh doanh của công ty) mà họ được phân công phụ trách.</t>
  </si>
  <si>
    <t>“sức chiến đấu” của doanh nghiệp. Cũng chính vì thế việc phát triển năng lực cho đội ngũ giám sát bán hàng vẫn luôn là vấn đề được các doanh nghiệp quan tâm và ưu tiên nhiều nhất.</t>
  </si>
  <si>
    <t>Chính vì thế mà trong kinh doanh, dù là kinh doanh hàng tiêu dùng hay hàng công nghiệp, dù là sản xuất hay dịch vụ thì đội ngũ Giám Sát Bán Hàng vẫn thường được xem là biểu trưng cho “sức mạnh”,</t>
  </si>
  <si>
    <t>(Nguồn tham khảo: http://pace.edu.vn/dao-tao/ChuongTrinh/172/nang-luc-giam-sat-ban-hang)</t>
  </si>
  <si>
    <t>VI. Công cụ hổ trợ giám sát bán hàng:</t>
  </si>
  <si>
    <t>1. Chiến thuật kinh doanh:</t>
  </si>
  <si>
    <t>5 chiến thuật kinh doanh kinh điển trên thương trường gồm:</t>
  </si>
  <si>
    <t xml:space="preserve">Follower – Người theo sau: Chúng ta khó có thể nghĩ ra công nghệ hay sản phẩm gì hoàn toàn mới mà Thế giới chưa ai làm. </t>
  </si>
  <si>
    <t>Vì vậy sao chép không có gì là xấu, hãy sao chép nhưng thừa hưởng tinh hoa và tinh chỉnh thành nét riêng của mình.</t>
  </si>
  <si>
    <t xml:space="preserve">Niche – Thị trường ngách: Đặc thù của Niche là thị trường rất nhỏ, đặc thù và khó khăn lớn nhất là khi gần như bạn đã “thôn tính” hết thị trường </t>
  </si>
  <si>
    <t>thì cũng khó làm thị trường phình to thêm để gia tăng doanh thu, có thể gọi là nó rơi vào trạng thái “bão hòa”</t>
  </si>
  <si>
    <t xml:space="preserve">Fake – Hàng “nhái”: Chiến lược này có vẻ thấp hèn nhất vì chủ yếu đi “ăn cắp” trí tuệ của người khác một cách trắng trợn </t>
  </si>
  <si>
    <t>chứ không phải học hỏi tinh hoa để tạo sản phẩm tốt hơn.</t>
  </si>
  <si>
    <t>Leader – Người dẫn đầu: Để đạt được điều này, sản phẩm dịch vụ của bạn cần thật sự xuất sắc, nổi trội hơn so với đối thủ và thậm chí là không bị bắt chước được.</t>
  </si>
  <si>
    <t>Parasitic – Ký sinh: Đi theo chiến lược này, hãy tìm sản phẩm ở vị trí top của thị trường (như iPhone chẳng hạn) và khai thác (phụ kiện)</t>
  </si>
  <si>
    <t>IV. Chiến thuật kinh doanh và công cụ hổ trợ thiết lập chiến thuật:</t>
  </si>
  <si>
    <t>2.1 Áp dụng nguyên lý Pareto (nguyên lý 80/20) vào lĩnh vực kinh doanh:</t>
  </si>
  <si>
    <t>2. Các công cụ hổ trợ thiết lập chiến thuật:</t>
  </si>
  <si>
    <t>Hãy tận dụng những cơ hội may mắn trong đời để “phất” khi cờ tới tay.</t>
  </si>
  <si>
    <t>Ở mọi lĩnh vực quan trọng, hãy tìm xem nơi nào 20% nỗ lực có thể dẫn đến 80% thành quả.</t>
  </si>
  <si>
    <t>Hãy khám phá những cái bất thường và lạ lùng dưới vẻ bề ngoài của cuộc sống.</t>
  </si>
  <si>
    <t>Hãy làm những việc sở trường nhất của chúng ta và hợp với sở thích nhất.</t>
  </si>
  <si>
    <t>Hãy chọn nghề nghiệp và những người chủ của chúng ta hết sức cẩn thận, và nếu có thể được hãy sử dụng người khác thay vì tự mình làm.</t>
  </si>
  <si>
    <t>Tìm kiếm cái tuyệt hảo ở số ít hơn là cái thường thường bậc trung ở số nhiều (Quý hồ tính bất quý hồ đa)</t>
  </si>
  <si>
    <t>Chọn lọc công việc để làm, không phải làm toàn bộ</t>
  </si>
  <si>
    <t>Cố gắng kiểm soát đời sống chúng ta với nỗ lực tối thiểu có thể được</t>
  </si>
  <si>
    <t>Tìm con đường tắt thay vì đi cả một quãng đường dài</t>
  </si>
  <si>
    <t>Tôn vinh hiệu suất đặc biệt hơn là gia tăng nỗ lực trung bình.</t>
  </si>
  <si>
    <t>Hãy bình tâm, làm việc ít đi và nhắm vào một số mục tiêu giới hạn nhưng rất giá trị, những mục tiêu mà Nguyên lý 80/20 tỏ ra hữu hiệu, hơn là theo đuổi mọi vận hội có thể có.</t>
  </si>
  <si>
    <t xml:space="preserve">Giao quyền và chia sẻ công việc càng nhiều càng tốt trong đời sống hàng ngày, và hãy để hệ thống thuế khoá khuyến khích chúng ta thay vì cản trở chúng ta </t>
  </si>
  <si>
    <t>làm việc này (thuê người làm vườn, thợ sửa xe, nhà trang trí và các nhà chuyên môn khác để làm việc cho ta đến mức tối đa thay vì tự làm việc).</t>
  </si>
  <si>
    <t xml:space="preserve">Tất nhiên, áp dụng nguyên tắc này sẽ giống như việc bạn đang “phân biệt đối xử” với khách hàng và ban đầu nó sẽ làm họ khó chịu. Nguyên tắc cơ bản </t>
  </si>
  <si>
    <t>của nghề sales là phải săn bằng mọi cơ hội và coi tầm quan trọng của khách hàng ngang nhau.</t>
  </si>
  <si>
    <t>“Chúng ta dành toàn bộ thời gian và công sức để cố gắng làm hài lòng mọi vị khách, mà quên đi tập trung vào những khách hàng mang đến lợi nhuận lớn nhất cho công ty”</t>
  </si>
  <si>
    <t>"80% lợi nhuận đến từ 20% khách hàng"</t>
  </si>
  <si>
    <t>rất nhiều công sức để thuyết phục, chăm sóc nhưng lại mang đến cho bạn khoản lợi nhuận chẳng bõ bèn gì. Vậy là bạn đã bán công sức lao động của mình với giá quá rẻ.</t>
  </si>
  <si>
    <t xml:space="preserve">Nhưng trên thực tế, không có khách hàng nào ký hợp đồng giống nhau cả. Và dĩ nhiên, lợi nhuận bạn kiếm được từ mỗi khách hàng cũng khác nhau. Có những khách hàng bạn tốn </t>
  </si>
  <si>
    <t>Distributor</t>
  </si>
  <si>
    <t>HCM 1</t>
  </si>
  <si>
    <t>HCM 2</t>
  </si>
  <si>
    <t>BiDu Co.,Ltd.</t>
  </si>
  <si>
    <t>Binh Phuoc supplier</t>
  </si>
  <si>
    <t>Phu My supplier</t>
  </si>
  <si>
    <t>Long Bien supplier</t>
  </si>
  <si>
    <t>Long Hai Co.,Ltd.</t>
  </si>
  <si>
    <t>Revenue</t>
  </si>
  <si>
    <t>Trend</t>
  </si>
  <si>
    <t>% Trend</t>
  </si>
  <si>
    <t>Binh Hoa 2 agency</t>
  </si>
  <si>
    <t>Binh Hoa 1 agency</t>
  </si>
  <si>
    <t xml:space="preserve">a. Xác lập khách hàng chủ chốt: </t>
  </si>
  <si>
    <t>Sữa rữa mặt Zmen</t>
  </si>
  <si>
    <t>Dầu gội Sun Shine</t>
  </si>
  <si>
    <t>Kem đánh răng Nano</t>
  </si>
  <si>
    <t>Bột giặt Tried</t>
  </si>
  <si>
    <t>Nước xã vãi Chanh</t>
  </si>
  <si>
    <t>Nước xã vãi Hoa Hồng</t>
  </si>
  <si>
    <t>Sữa tắm trắng SkinCare</t>
  </si>
  <si>
    <t>Sữa rửa mặt White Lady</t>
  </si>
  <si>
    <t>Gel vuốt tóc Trustmen</t>
  </si>
  <si>
    <t xml:space="preserve">b. Xác lập sản phẩm chủ chốt: </t>
  </si>
  <si>
    <t>Issue</t>
  </si>
  <si>
    <t>Hương quá chua</t>
  </si>
  <si>
    <t>Võ hộp dễ móp</t>
  </si>
  <si>
    <t>Màu nâu tối buồn chán</t>
  </si>
  <si>
    <t>Kích thước hộp quá lớn</t>
  </si>
  <si>
    <t>Nắp hộp khó mở</t>
  </si>
  <si>
    <t>Thái độ bán hàng không tốt</t>
  </si>
  <si>
    <t>Phản hồi thắc mắc chậm</t>
  </si>
  <si>
    <t>Giao hàng chậm</t>
  </si>
  <si>
    <t>Chính sách tín dụng thấp</t>
  </si>
  <si>
    <t>Times</t>
  </si>
  <si>
    <t>"80% lý do khách hàng ra đi từ 20% vấn đề"</t>
  </si>
  <si>
    <t xml:space="preserve">c. Xác lập lý do khách hàng chưa hài lòng: </t>
  </si>
  <si>
    <t xml:space="preserve">Sự cạnh tranh khốc liệt giữa các doanh nghiệp Việt Nam với các tập đoàn đa quốc gia không còn dừng lại ở hoạt động quảng cáo, truyền thông mà đang diễn ra hàng ngày trên từng quầy kệ </t>
  </si>
  <si>
    <t>trong từng siêu thị, từng cửa hiệu bán lẻ. Lúc này, quản lý phân phối là chìa khóa để giúp doanh nghiệp giành chiến thắng.</t>
  </si>
  <si>
    <t xml:space="preserve">Đây là rủi ro lớn nhất, dễ thấy nhất vì khách hàng sẽ dễ dàng chuyển sang sử dụng hàng của đối thủ cạnh tranh. Thử tưởng tượng khi thông tin quảng cáo sản phẩm mới </t>
  </si>
  <si>
    <t>đã tràn ngập phương tiện truyền thông mà khách hàng lại chưa tìm mua được ở các cửa hiệu thì thiệt hại sẽ như thế nào?</t>
  </si>
  <si>
    <t>2.Tồn kho cao</t>
  </si>
  <si>
    <t xml:space="preserve">Trái ngược với “bệnh” hết hàng, tồn kho cao là trạng thái hàng hóa không được tiêu thụ như kỳ vọng. Thực tế cho thấy một nhà sản xuất có thể từ vài chục đến vài trăm </t>
  </si>
  <si>
    <t xml:space="preserve">ít chạy (slow moving). Nhà sản xuất có thể dựa trên kinh nghiệm và phân tích thị trường để cân đối tỷ lệ hợp lý khi đưa ra sản phẩm mới. Ngược lại, với sản phẩm đã ra thị trường </t>
  </si>
  <si>
    <t xml:space="preserve">và xác định là thị trường không tiêu thụ như kỳ vọng, ngoài công tác rà soát đội bán hàng, cũng có thể tính đến giải pháp khuyến mãi, thúc đẩy tiêu thụ và sau đó chấm dứt </t>
  </si>
  <si>
    <t>hoặc “đưa vào sổ đen” những mã hàng này để giới hạn lại lượng sản xuất.</t>
  </si>
  <si>
    <t>1. Hết hàng</t>
  </si>
  <si>
    <t>Catelogy</t>
  </si>
  <si>
    <t>Sữa chua vị chanh</t>
  </si>
  <si>
    <t>Sữa đặc Holen</t>
  </si>
  <si>
    <t>Sữa tươi vị cam</t>
  </si>
  <si>
    <t>Sữa tươi vị chanh</t>
  </si>
  <si>
    <t>Sữa tươi vị dâu tây</t>
  </si>
  <si>
    <t>Sữa tươi không đường</t>
  </si>
  <si>
    <t>Inventory</t>
  </si>
  <si>
    <t>Delivered</t>
  </si>
  <si>
    <t>3.Hàng trưng bày kém</t>
  </si>
  <si>
    <t xml:space="preserve">“Chiếm lĩnh” vị trí trên quầy kệ có thể nói là sự phản ảnh thị phần một cách rõ ràng nhất đối với người tiêu dùng. Mặc dù vậy, việc chiếm lĩnh trưng bày một cách đồng bộ trên phạm vi </t>
  </si>
  <si>
    <t xml:space="preserve">khoảng vài chục ngàn đến vài trăm ngàn điểm bán trở lên không hề đơn giản. Ở góc độ quản lý, nhà sản xuất thường phải thuê những đơn vị độc lập (ví dụ như Nielsen) đứng ra </t>
  </si>
  <si>
    <t xml:space="preserve">khảo sát và cung cấp tình hình trưng bày tại một số cửa hiệu để đánh giá thị phần. Kinh nghiệm của các nhà quản lý về hàng tiêu dùng nhanh cho thấy việc trưng bày </t>
  </si>
  <si>
    <t>có thể đóng góp đến 60% thành công của việc bán hàng.</t>
  </si>
  <si>
    <t>Tình trạng trưng bày</t>
  </si>
  <si>
    <t>Đạt yêu cầu</t>
  </si>
  <si>
    <t>Sai đường tầm mắt</t>
  </si>
  <si>
    <t>Không ưu tiên bên phải</t>
  </si>
  <si>
    <t>Xa cửa ra vào</t>
  </si>
  <si>
    <t>W1</t>
  </si>
  <si>
    <t>W2</t>
  </si>
  <si>
    <t>W3</t>
  </si>
  <si>
    <t>W4</t>
  </si>
  <si>
    <t>Lý do khác</t>
  </si>
  <si>
    <t>5. Quản lý đội ngũ bán hàng không chặt</t>
  </si>
  <si>
    <t>Đây là một trong những rủi ro khó xử lý nhất, đặc biệt với những công ty có mạng lưới phân phối bao phủ rộng và lượng nhân viên lớn (từ hàng trăm người trở lên). Làm sao để biết có bao nhiêu</t>
  </si>
  <si>
    <t xml:space="preserve"> nhân viên kinh doanh thực sự đang làm việc? Làm sao biết “chất lửa” của nhân sự kinh doanh có được duy trì? Tư duy thông thường là dựa trên kết quả so với chỉ tiêu doanh số, nhưng thực tế cho thấy </t>
  </si>
  <si>
    <t xml:space="preserve">có rất nhiều “chiêu trò” của nhân viên sales đang áp dụng: khai báo 10 nhân viên nhưng thực sự chỉ có 5 người đi làm, mỗi người lãnh lương của 2 người; “ghép đơn, chẻ đơn” cho nhau để đảm bảo </t>
  </si>
  <si>
    <t xml:space="preserve">chỉ tiêu chung và riêng; khi đạt doanh số thì nghỉ ngơi hoặc làm việc khác, không nỗ lực hết mình để khai thác cơ hội thị trường;… Một nhà sản xuất nước giải khát lớn đã giảm 30% đội ngũ </t>
  </si>
  <si>
    <t xml:space="preserve">bán hàng mà doanh số không hề giảm, là do lượng nhân viên khai báo “ảo” quá cao. Ngoài ra, công tác quản lý đội ngũ bán hàng không chỉ giám sát chặt chẽ nhân sự bán hàng mà cần phải </t>
  </si>
  <si>
    <t>có biện pháp hỗ trợ kịp thời những nhân sự lỡ ở trong địa bàn “khó” (đối thủ cạnh tranh quá mạnh hoặc nhu cầu thị trường không nhiều) hoặc nhân sự mới, từ đó mới đảm bảo được kết quả chung cho công ty.</t>
  </si>
  <si>
    <r>
      <rPr>
        <b/>
        <sz val="11"/>
        <color theme="1"/>
        <rFont val="Arial"/>
        <family val="2"/>
      </rPr>
      <t>Inventory:</t>
    </r>
    <r>
      <rPr>
        <sz val="11"/>
        <color theme="1"/>
        <rFont val="Arial"/>
        <family val="2"/>
      </rPr>
      <t xml:space="preserve"> Sản lượng</t>
    </r>
  </si>
  <si>
    <r>
      <rPr>
        <b/>
        <sz val="11"/>
        <color theme="1"/>
        <rFont val="Arial"/>
        <family val="2"/>
      </rPr>
      <t>Revenue:</t>
    </r>
    <r>
      <rPr>
        <sz val="11"/>
        <color theme="1"/>
        <rFont val="Arial"/>
        <family val="2"/>
      </rPr>
      <t xml:space="preserve"> Doanh số</t>
    </r>
  </si>
  <si>
    <t>%Visit</t>
  </si>
  <si>
    <t>%Call</t>
  </si>
  <si>
    <t>%ASO</t>
  </si>
  <si>
    <t>LPPC</t>
  </si>
  <si>
    <t>Đạt</t>
  </si>
  <si>
    <t>Không đạt</t>
  </si>
  <si>
    <t>Target</t>
  </si>
  <si>
    <t>NVBH</t>
  </si>
  <si>
    <t>Giám sát tình trạng trưng bày hàng tuần qua ảnh:</t>
  </si>
  <si>
    <r>
      <rPr>
        <b/>
        <sz val="11"/>
        <color theme="1"/>
        <rFont val="Arial"/>
        <family val="2"/>
      </rPr>
      <t>LPPC:</t>
    </r>
    <r>
      <rPr>
        <sz val="11"/>
        <color theme="1"/>
        <rFont val="Arial"/>
        <family val="2"/>
      </rPr>
      <t xml:space="preserve"> Số trung bình dòng hàng trên mỗi đơn hàng</t>
    </r>
  </si>
  <si>
    <t>IV. Quản trị rủi ro:</t>
  </si>
  <si>
    <t>Order</t>
  </si>
  <si>
    <t>Pending</t>
  </si>
  <si>
    <t>Delivering</t>
  </si>
  <si>
    <t>Partial</t>
  </si>
  <si>
    <t>Dropped</t>
  </si>
  <si>
    <t>W5</t>
  </si>
  <si>
    <t>W6</t>
  </si>
  <si>
    <t>Order Trend</t>
  </si>
  <si>
    <t>Released</t>
  </si>
  <si>
    <t>Thường xuyên theo dõi số lượng đơn hàng bị rớt và các trạng thái khác để tránh các nguy cơ mất người tiêu dùng về tay các đối thủ cạnh tranh:</t>
  </si>
  <si>
    <t xml:space="preserve">Thông thường, nguyên nhân ngầm hiểu là bộ phận sản xuất và logistics không hoàn thành nhiệm vụ hoặc công tác phối hợp có vấn đề. Tuy nhiên, trong thực tế, hết hàng còn có thể </t>
  </si>
  <si>
    <t xml:space="preserve">do một số nhân viên và Nhà phân phối “điều hành”, trong hệ thống phân phối tồn tại cửa hiệu “ảo”, đây là một trong những mục đích tìm kiếm lợi nhuận thêm từ việc phân phối </t>
  </si>
  <si>
    <t xml:space="preserve">của một số “đối tượng” có liên quan trực tiếp hoặc gián tiếp, nên dù được báo cáo là hết hàng nhưng thị trường thực tế lại là không hết hàng. Cho nên, các nhà sản xuất nên lưu ý </t>
  </si>
  <si>
    <t>cơ chế rà soát ngẫu nhiên các cửa hiệu, có biện pháp giám sát chéo từ phía phòng Kinh doanh, hoặc có cơ chế kiểm soát tốt vấn đề hàng hóa này để đảm bảo thông tin chính xác.</t>
  </si>
  <si>
    <t>6.Công cụ quản lý phân phối không phù hợp</t>
  </si>
  <si>
    <t xml:space="preserve">Dùng cách nào để ghi nhận đơn hàng tại cửa hiệu? Làm cách nào để ngăn chặn “data cooking”? Ngày xưa, khi còn sơ khai, nhân viên bán hàng chỉ cần cuốn sổ ghi chép là đủ. </t>
  </si>
  <si>
    <t xml:space="preserve">Nhưng với sự tiến bộ nhanh chóng của công nghệ, ngày càng có nhiều sự lựa chọn hơn: máy PDA, điện thoại di động, máy tính bảng. Thực tế không có giải pháp tốt nhất, </t>
  </si>
  <si>
    <t xml:space="preserve">chỉ có giải pháp phù hợp nhất với từng giai đoạn phát triển của doanh nghiệp. Khi nào nhà sản xuất cảm thấy thông tin cần được cập nhật nhanh chóng hơn, chính xác hơn, </t>
  </si>
  <si>
    <t xml:space="preserve">đó là lúc nên rà soát các phương án công nghệ để nâng cao hiệu quả, tính chính xác. Nhiều nhà phân phối/nhân viên bán hàng e ngại sử dụng các công cụ quản lý bán hàng </t>
  </si>
  <si>
    <t>vì bị giám sát nhiều hơn, phải tuân thủ nhiều hơn nhưng một khi áp lực cạnh tranh khốc liệt của thị trường là bắt buộc, chỉ có những “tay chơi” đủ năng lực mới trụ lại được.</t>
  </si>
  <si>
    <t>Thường xuyên giám sát và đánh giá tình trạng sử dụng thiết bị &amp; công cụ hổ trợ:</t>
  </si>
  <si>
    <t>Thiết bị &amp; công cụ hổ trợ</t>
  </si>
  <si>
    <t>Core</t>
  </si>
  <si>
    <t>PDA</t>
  </si>
  <si>
    <t>SSA</t>
  </si>
  <si>
    <t>DDA</t>
  </si>
  <si>
    <t>Role</t>
  </si>
  <si>
    <t>Salesmen</t>
  </si>
  <si>
    <t>Shipper</t>
  </si>
  <si>
    <t>Suppervisor</t>
  </si>
  <si>
    <t>Chỉ tiêu bán hàng</t>
  </si>
  <si>
    <t>Thời gian làm việc</t>
  </si>
  <si>
    <t>Thời gian viếng thăm</t>
  </si>
  <si>
    <t>Thời gian di chuyển</t>
  </si>
  <si>
    <t>Thời gian chuẩn bị đầu ngày</t>
  </si>
  <si>
    <t>Mon</t>
  </si>
  <si>
    <t>Tue</t>
  </si>
  <si>
    <t>Wed</t>
  </si>
  <si>
    <t>Thu</t>
  </si>
  <si>
    <t>Fri</t>
  </si>
  <si>
    <t>Sat</t>
  </si>
  <si>
    <t>Quản lý chặc chẽ thông qua chỉ tiêu bán hàng, thời gian làm việc và tính tuân thủ đến từng tháng, từng ngày, từng giờ:</t>
  </si>
  <si>
    <t>Tính tuân thủ</t>
  </si>
  <si>
    <t>Tổng số NVBH (đang quản lý)</t>
  </si>
  <si>
    <r>
      <rPr>
        <b/>
        <sz val="11"/>
        <color theme="1"/>
        <rFont val="Arial"/>
        <family val="2"/>
      </rPr>
      <t>%Call:</t>
    </r>
    <r>
      <rPr>
        <sz val="11"/>
        <color theme="1"/>
        <rFont val="Arial"/>
        <family val="2"/>
      </rPr>
      <t xml:space="preserve"> Tỷ lệ đơn hàng thành công (số lần viếng thăm có đơn hàng trên số lần viếng thăm thực tế)</t>
    </r>
  </si>
  <si>
    <r>
      <rPr>
        <b/>
        <sz val="11"/>
        <color theme="1"/>
        <rFont val="Arial"/>
        <family val="2"/>
      </rPr>
      <t>%Visit:</t>
    </r>
    <r>
      <rPr>
        <sz val="11"/>
        <color theme="1"/>
        <rFont val="Arial"/>
        <family val="2"/>
      </rPr>
      <t xml:space="preserve"> Tỷ lệ viếng thăm (số lần viếng thăm thực tế trên số lần viếng thăm theo MCP)</t>
    </r>
  </si>
  <si>
    <r>
      <rPr>
        <b/>
        <sz val="11"/>
        <color theme="1"/>
        <rFont val="Arial"/>
        <family val="2"/>
      </rPr>
      <t>%ASO:</t>
    </r>
    <r>
      <rPr>
        <sz val="11"/>
        <color theme="1"/>
        <rFont val="Arial"/>
        <family val="2"/>
      </rPr>
      <t xml:space="preserve"> Tỷ lệ cửa hàng có mua hàng (số cửa hàng có mua hàng trên số cửa hàng theo MCP)</t>
    </r>
  </si>
  <si>
    <t>Số NVBH chưa viếng thăm</t>
  </si>
  <si>
    <t>Số NVBH chưa có đơn hàng</t>
  </si>
  <si>
    <t>8h</t>
  </si>
  <si>
    <t>9h</t>
  </si>
  <si>
    <t>10h</t>
  </si>
  <si>
    <t>11h</t>
  </si>
  <si>
    <t>12h</t>
  </si>
  <si>
    <t>Hiện tại</t>
  </si>
  <si>
    <t>Số NVBH đã đồng bộ</t>
  </si>
  <si>
    <t>Số NVBH đã viếng thăm</t>
  </si>
  <si>
    <t>Số NVBH có đơn hàng</t>
  </si>
  <si>
    <t>Số NVBH chưa đồng bộ</t>
  </si>
  <si>
    <t>6 rủi ro thường gặp trên hệ thống phân phối:</t>
  </si>
  <si>
    <t>mã hàng nhưng lượng hàng bán chạy (thường gọi là Fast moving) chỉ nằm dưới con số 10 (đúng theo quy luật 80/20). Và phần tồn kho cao thường rơi vào những mã hàn</t>
  </si>
  <si>
    <t>Thường xuyên theo dõi, so sánh lượng đơn hàng đã đặt theo sản phẩm và lượng tồn kho tại nhà phân phối:</t>
  </si>
  <si>
    <t>Những lợi ích có được từ bản đồ số:</t>
  </si>
  <si>
    <t>Xem vị trí hiện tại của NVBH đang ở đâu? Làm gì? Các chỉ số bán hàng đạt được đến thời điểm hiện tại?</t>
  </si>
  <si>
    <t>1. Giám sát bán hàng trực quan bằng bản đồ số:</t>
  </si>
  <si>
    <t>Tạo và chỉnh sửa tuyến bán hàng hiệu quả bằng bản đồ số giúp NVBH di chuyển trong quản đường ngắn nhất có thể</t>
  </si>
  <si>
    <t>tình trạng đơn hàng của các cửa hàng và các chỉ tiêu đề nghị được chia đến từng cửa hàng</t>
  </si>
  <si>
    <t>Xem lộ trình viếng thăm theo từng cửa hàng và các trạng thái về tình trạng viếng thăm,</t>
  </si>
  <si>
    <t>giúp NVBH cân nhắc lộ trình tối ưu trong khoản thời gian nhất định trong ngày và giúp QLBH tạo tuyến bán hàng tối ưu hơn.</t>
  </si>
  <si>
    <t>Có thể tùy chọn xem lộ trình bán hàng theo đường chim bay hoặc theo dẫn đường đề nghị.</t>
  </si>
  <si>
    <r>
      <t xml:space="preserve">Tính năng </t>
    </r>
    <r>
      <rPr>
        <sz val="11"/>
        <color rgb="FF0070C0"/>
        <rFont val="Arial"/>
        <family val="2"/>
      </rPr>
      <t>giao thông thông minh (TI - Traffic Intellegence)</t>
    </r>
    <r>
      <rPr>
        <sz val="11"/>
        <color theme="1" tint="4.9989318521683403E-2"/>
        <rFont val="Arial"/>
        <family val="2"/>
      </rPr>
      <t xml:space="preserve"> cập nhật điểm nóng giao thông (kẹt xe, "lô cốt"...) trên bản đồ số theo thời gian thực và lưu vết vị trí cảnh báo theo khoảng thời gian</t>
    </r>
  </si>
  <si>
    <t>Ngoài ra QLBH còn có thể giám sát vận tốc, khoảng cách giữa 2 điểm bán hàng và vận tốc trung bình, tổng chiều dài phải di chuyển toàn lộ trình của NVBH.</t>
  </si>
  <si>
    <t>2. Quản lý nguồn lực nhân sự:</t>
  </si>
  <si>
    <t>Phân tích vai trò &amp; nhiệm vụ của người dùng khả dĩ theo chức vụ trên eTool và các công cụ hổ trợ</t>
  </si>
  <si>
    <t>và tránh xa các vấn đề về xung đột quyền hạn, lợi ích của các cấp quản lý.</t>
  </si>
  <si>
    <t>Đó là lúc mà họ cần chuyển đổi sự đầu tư tìm hiểu sản phẩm sang đầu tư về con người.</t>
  </si>
  <si>
    <t>Đo lường hiệu quả nguồn lực nhân sự thông qua các thuộc tính:</t>
  </si>
  <si>
    <t>Giới tính</t>
  </si>
  <si>
    <t>Độ tuổi</t>
  </si>
  <si>
    <t>Trình độ học vấn</t>
  </si>
  <si>
    <t>Dân tộc</t>
  </si>
  <si>
    <t>Tôn giáo</t>
  </si>
  <si>
    <t>Thâm niên</t>
  </si>
  <si>
    <t>Nam/ Nữ</t>
  </si>
  <si>
    <t>Kinh/ Khác</t>
  </si>
  <si>
    <t>Có/ Không</t>
  </si>
  <si>
    <t>Có thể nói một trong những khó khăn lớn nhất khi một NVBH được cấc nhắc trở thành QLBH đó chính là các vấn đề liên quan quản lý nhân sự.</t>
  </si>
  <si>
    <t>Doanh số SP trọng tâm</t>
  </si>
  <si>
    <t>Tổng số nhân viên (đang quản lý)</t>
  </si>
  <si>
    <t>Nam</t>
  </si>
  <si>
    <t>Nữ</t>
  </si>
  <si>
    <t>18t - 26t</t>
  </si>
  <si>
    <t>18t - 26t/ 27t - 32t/ &gt;32t</t>
  </si>
  <si>
    <t>27t - 32t</t>
  </si>
  <si>
    <t>&gt; 32t</t>
  </si>
  <si>
    <t>Nhân viên &amp; Thuộc tính</t>
  </si>
  <si>
    <t>Giá trị thuộc tính</t>
  </si>
  <si>
    <t>Doanh số SP còn lại</t>
  </si>
  <si>
    <t>Không thuộc tính</t>
  </si>
  <si>
    <t>THPT</t>
  </si>
  <si>
    <t>Trung cấp</t>
  </si>
  <si>
    <t>Sau Đại học</t>
  </si>
  <si>
    <t>Các chỉ tiêu bán hàng</t>
  </si>
  <si>
    <t>Khác</t>
  </si>
  <si>
    <t>THPT/ Trung cấp/ Cao Đẳng/ Đại học/ Sau Đại học/ Khác</t>
  </si>
  <si>
    <t xml:space="preserve">Cao đẳng </t>
  </si>
  <si>
    <t>Đại học</t>
  </si>
  <si>
    <t>Nhân sự (NVBH)</t>
  </si>
  <si>
    <t>Doanh số tổng (tỷ đồng)</t>
  </si>
  <si>
    <t>Kinh</t>
  </si>
  <si>
    <t>Doanh số</t>
  </si>
  <si>
    <t>Có</t>
  </si>
  <si>
    <t>Không</t>
  </si>
  <si>
    <t>Địa bàn quản lý</t>
  </si>
  <si>
    <t>Tp.HCM 1</t>
  </si>
  <si>
    <t>Tp.HCM 2</t>
  </si>
  <si>
    <t>Tp.HCM 1/Tp.HCM 2/Bình Dương/ Bình Phước</t>
  </si>
  <si>
    <t>Bình Dương</t>
  </si>
  <si>
    <t>Bình Phước</t>
  </si>
  <si>
    <t>Chứng chỉ nội bộ</t>
  </si>
  <si>
    <t>&lt; 2 năm/2 - 4 năm/ &gt; 4 năm</t>
  </si>
  <si>
    <t>&gt; 4 năm</t>
  </si>
  <si>
    <t>&lt; 2 năm</t>
  </si>
  <si>
    <t>2 - 4 năm</t>
  </si>
  <si>
    <t>Primary Sales</t>
  </si>
  <si>
    <t>Secondary Sales</t>
  </si>
  <si>
    <t>Premium Sales</t>
  </si>
  <si>
    <t>Primary Sales/ Secondary Sales/ Premium Sales/ Chưa có</t>
  </si>
  <si>
    <t>Chưa có</t>
  </si>
  <si>
    <t>Các qui định tuân thủ</t>
  </si>
  <si>
    <t>Doanh số/ Sản lượng/ Độ phủ…</t>
  </si>
  <si>
    <t>Thời gian đồng bộ/ Thời gian viếng thăm/Trưng bày sản phẩm…</t>
  </si>
  <si>
    <t>Sản lượng</t>
  </si>
  <si>
    <t>Sản lượng tổng</t>
  </si>
  <si>
    <t>Sản lượng còn lại</t>
  </si>
  <si>
    <t>Độ phủ</t>
  </si>
  <si>
    <t>Độ phủ tổng</t>
  </si>
  <si>
    <t>Độ phủ trọng tâm</t>
  </si>
  <si>
    <t>Độ phủ còn lại</t>
  </si>
  <si>
    <t>Thời gian đồng bộ</t>
  </si>
  <si>
    <t>Trưng bày</t>
  </si>
  <si>
    <t>Sản lượng trọng tâm</t>
  </si>
  <si>
    <t>Nắm bắt các điểm mạnh và điểm yếu thuộc cấp để phát huy tối đa hiệu suất bán hàng, lên kế hoạch giám thị và huấn luyện hạn chế các điểm yếu và phát huy điểm mạnh.</t>
  </si>
  <si>
    <t>Kế hoạch giám thị và huấn luyện:</t>
  </si>
  <si>
    <t>Ngoài việc quản lý doanh số theo sản phẩm còn phải quản lý doanh số theo từng NVBH, đánh giá hiệu suất trên từng thuộc tính của NVBH.</t>
  </si>
  <si>
    <t>Có thể nói một trong những nhiệm vụ trọng tâm của GSBH là giám thị và huấn luyện</t>
  </si>
  <si>
    <t>Các bước bán hàng</t>
  </si>
  <si>
    <t>2. Cập nhật thông tin điểm bán</t>
  </si>
  <si>
    <t>3. Trưng bày sản phẩm</t>
  </si>
  <si>
    <t>4. Kiểm tra tồn kho</t>
  </si>
  <si>
    <t>6. Bán hàng</t>
  </si>
  <si>
    <t>8. Chăm sóc khách hàng</t>
  </si>
  <si>
    <t>9. Kết thúc bán hàng</t>
  </si>
  <si>
    <t>Giúp QL cấp cao có thể thấu hiểu tình trạng bán hàng ngoài thị trường của NVBH, từ sự thấu cảm để đưa ra những quyết sách phù hợp.</t>
  </si>
  <si>
    <t>Chuẩn bị đầu ngày</t>
  </si>
  <si>
    <t>Số lần kẹt xe</t>
  </si>
  <si>
    <t>Số lô cốt</t>
  </si>
  <si>
    <t>Thời gian viếng thăm tối thiểu</t>
  </si>
  <si>
    <t>D1</t>
  </si>
  <si>
    <t>D2</t>
  </si>
  <si>
    <t>D3</t>
  </si>
  <si>
    <t>D4</t>
  </si>
  <si>
    <t>D5</t>
  </si>
  <si>
    <t>D6</t>
  </si>
  <si>
    <t>Tổng thời gian làm việc</t>
  </si>
  <si>
    <t>Tổng lượt di chuyển theo MCP</t>
  </si>
  <si>
    <t>Tổng lượt di chuyển thực tế</t>
  </si>
  <si>
    <t>Công cụ hiệu quả nhất là lập lịch biểu giám thị và huấn luyện (Work With) kết hợp đánh giá năng lực của đội ngủ bán hàng.</t>
  </si>
  <si>
    <t>Tổng số điểm bán (Total PoP)</t>
  </si>
  <si>
    <t>Tài trợ POSM</t>
  </si>
  <si>
    <t>Tủ mát</t>
  </si>
  <si>
    <t>Bản hiệu</t>
  </si>
  <si>
    <t>Áp phích</t>
  </si>
  <si>
    <t>Tham gia CT trưng bày</t>
  </si>
  <si>
    <t>Tham gia CT tích lũy</t>
  </si>
  <si>
    <t>Tham gia cả 2 CT</t>
  </si>
  <si>
    <t>Không tham gia</t>
  </si>
  <si>
    <t>Không tài trợ</t>
  </si>
  <si>
    <t>Lượng đặt hàng</t>
  </si>
  <si>
    <t>Tủ mát &amp; bản hiệu</t>
  </si>
  <si>
    <t>Tủ mát &amp; áp phích</t>
  </si>
  <si>
    <t>Bản hiệu &amp; áp phích</t>
  </si>
  <si>
    <t>Cả 3 loại</t>
  </si>
  <si>
    <t>Premium</t>
  </si>
  <si>
    <t>VIP</t>
  </si>
  <si>
    <t>Normal</t>
  </si>
  <si>
    <t>Vị trí</t>
  </si>
  <si>
    <t>Khu dân cư (Tạp hóa)</t>
  </si>
  <si>
    <t>Trong phạm vi chợ (Kiot)</t>
  </si>
  <si>
    <t>Khu thương mại &amp; du lịch</t>
  </si>
  <si>
    <t>Khu công nghiệp (Căn tin)</t>
  </si>
  <si>
    <t>Mới đăng ký (tính theo chu kỳ)</t>
  </si>
  <si>
    <t>1. Chụp ảnh điểm bán</t>
  </si>
  <si>
    <t>3. Tổng kết tình trạng điểm bán dựa trên các thuộc tính theo chu kỳ:</t>
  </si>
  <si>
    <t>5. Tư vấn mua hàng</t>
  </si>
  <si>
    <t>7. Chụp ảnh trưng bày</t>
  </si>
  <si>
    <t>Standard</t>
  </si>
  <si>
    <t>Average</t>
  </si>
  <si>
    <t>Thường xuyên (4+ ĐH/M)</t>
  </si>
  <si>
    <t>Thông thường (2-3 ĐH/M)</t>
  </si>
  <si>
    <t>PoP hiếm khi (1- ĐH/M)</t>
  </si>
  <si>
    <t>PoP</t>
  </si>
  <si>
    <t>Thuộc tính PoP</t>
  </si>
  <si>
    <t>Thể loại</t>
  </si>
  <si>
    <t>Doanh số (triệu đồng)</t>
  </si>
  <si>
    <t>Trọng tâm</t>
  </si>
  <si>
    <t>Còn lại</t>
  </si>
  <si>
    <t xml:space="preserve">Marketing đã có từ lâu trong khi Trade Marketing (tiếp thị thương mại) ra đời sau xuất phát từ nhu cầu thực tế trong việc thu hút người tiêu dùng trên mặt trận phân phối, đặc biệt </t>
  </si>
  <si>
    <t>tại địa điểm bày bán sản phẩm. Trade Marketing chính là sự giao thoa giữa 3 đối tượng: Customer (Khách hàng - Người bán lẻ) - Shopper (Người mua hàng) - Brand (Thương hiệu).</t>
  </si>
  <si>
    <t>Sự tích cực tham gia CT</t>
  </si>
  <si>
    <t>Phủ theo đơn hàng</t>
  </si>
  <si>
    <t>Có đơn hàng</t>
  </si>
  <si>
    <t>Không đơn hàng</t>
  </si>
  <si>
    <t>Sản lượng (SKU)</t>
  </si>
  <si>
    <t>Không phân biệt</t>
  </si>
  <si>
    <t>Tình trạng thuộc tính</t>
  </si>
  <si>
    <t>Có thể nói điểm bán là tài sản quý giá bậc nhất của doanh nghiệp hiện đại ngày này.</t>
  </si>
  <si>
    <t xml:space="preserve">Thường xuyên giám sát đánh giá điểm bán theo thuộc tính và tình trạng các điểm bán để đảm bảo cho các kế hoạch hành động thích hợp tùy từng thời điểm là </t>
  </si>
  <si>
    <t>mấu chốt của một doanh nghiệp phát triển bền vững trên đại dương đỏ.</t>
  </si>
  <si>
    <t>HO Assistance</t>
  </si>
  <si>
    <t>CEO</t>
  </si>
  <si>
    <t>CMO</t>
  </si>
  <si>
    <t>CCO (NSM)</t>
  </si>
  <si>
    <t>RSM</t>
  </si>
  <si>
    <t>ASM</t>
  </si>
  <si>
    <t>SS</t>
  </si>
  <si>
    <t>Vòng đời sản phẩm</t>
  </si>
  <si>
    <t>Y</t>
  </si>
  <si>
    <t>Ma trận BCG</t>
  </si>
  <si>
    <t>Todolist</t>
  </si>
  <si>
    <t>Thẻ điểm cân bằng (BSC)</t>
  </si>
  <si>
    <t>Dự báo định tính</t>
  </si>
  <si>
    <t>Dự báo định lượng</t>
  </si>
  <si>
    <t>Điểm lại các tính năng và công cụ được phân quyền tiếp cận theo vai trò</t>
  </si>
  <si>
    <t>Phương pháp hồi qui tuyến tính theo mùa vụ</t>
  </si>
  <si>
    <t>Phương pháp bình quân di động</t>
  </si>
  <si>
    <t>Phương pháp bình quân di động có quyền số</t>
  </si>
  <si>
    <t>Phương pháp điều hòa mũ</t>
  </si>
  <si>
    <t>Phương pháp điều hòa mũ theo xu hướng</t>
  </si>
  <si>
    <t>Phương pháp hồi qui tuyến tính</t>
  </si>
  <si>
    <t>Lấy ý kiến của Ban điều hành doanh nghiệp</t>
  </si>
  <si>
    <t>Lấy ý kiến của lực lượng bán hàng</t>
  </si>
  <si>
    <t>Nghiên cứu thị trường người tiêu dùng</t>
  </si>
  <si>
    <t>Phân tích Delphi</t>
  </si>
  <si>
    <t>Sales situation</t>
  </si>
  <si>
    <t>PoP situation</t>
  </si>
  <si>
    <t>Sales Force capacity</t>
  </si>
  <si>
    <t>Cây quyết định</t>
  </si>
  <si>
    <t>Ma trận quyết định</t>
  </si>
  <si>
    <t>Ma trận hình ảnh cạnh tranh</t>
  </si>
  <si>
    <t>Ma trận các yếu tố nội bộ</t>
  </si>
  <si>
    <t>Ma trận vị trí chiến lượt và đánh giá hoạt động</t>
  </si>
  <si>
    <t>Chức năng</t>
  </si>
  <si>
    <t>Biểu đồ Product Lifecycle</t>
  </si>
  <si>
    <t>Sơ đồ quyết định đầu tư</t>
  </si>
  <si>
    <t>Tài chánh</t>
  </si>
  <si>
    <t>Tiến trình dự án</t>
  </si>
  <si>
    <t>Năng lực đội ngủ</t>
  </si>
  <si>
    <t>Khách hàng</t>
  </si>
  <si>
    <t>Khảo sát kinh tế</t>
  </si>
  <si>
    <t>Lịch trình chiêu thị</t>
  </si>
  <si>
    <t>Lập kế hoạch chiêu thị theo 6P</t>
  </si>
  <si>
    <t>Trade Marketing</t>
  </si>
  <si>
    <t>Dự báo sức tiêu thụ trên nhân khẩu theo mùa vụ</t>
  </si>
  <si>
    <t>Quản trị rủi ro thị trường</t>
  </si>
  <si>
    <t>Tiình trạng đơn hàng</t>
  </si>
  <si>
    <t>Xác lập mục tiêu kinh doanh</t>
  </si>
  <si>
    <t>Thị trường - Khách hàng - Sản phẩm</t>
  </si>
  <si>
    <t>So sánh tồn kho NPP với nhu cầu và đáp ứng thị trường</t>
  </si>
  <si>
    <t>Quản lý lực lượng bán hàng</t>
  </si>
  <si>
    <t>Tình trạng bán hàng</t>
  </si>
  <si>
    <t>Tình trạng độ phủ</t>
  </si>
  <si>
    <t>Tình trạng tuân thủ</t>
  </si>
  <si>
    <t>Tình trạng sử dụng công cụ hổ trợ (phần mềm quản lý)</t>
  </si>
  <si>
    <t>Bản đồ số</t>
  </si>
  <si>
    <t>Thời gian làm việc và các yếu tố ngoại vi</t>
  </si>
  <si>
    <t>So sánh thời gian làm việc với các yếu tố ngoại vi</t>
  </si>
  <si>
    <t>Đo lường hiệu quả nguồn lực nhân sự qua các thuộc tính</t>
  </si>
  <si>
    <t>Kế hoạch giám thị và huấn luyện</t>
  </si>
  <si>
    <t>Đo lường và đánh giá năng lực thuộc cấp</t>
  </si>
  <si>
    <t>Tổng kết tình trạng điểm bán dựa trên các thuộc tính</t>
  </si>
  <si>
    <t>Phân cấp quản lý</t>
  </si>
  <si>
    <t>Tính năng</t>
  </si>
  <si>
    <t>Sơ đồ Gantt</t>
  </si>
  <si>
    <t>Giám sát tiến độ dự án</t>
  </si>
  <si>
    <t>Quản lý danh sách công việc</t>
  </si>
  <si>
    <t>Quản lý công nợ</t>
  </si>
  <si>
    <t>Chiến lượt tổng thể (Master Plan)</t>
  </si>
  <si>
    <t>Hổ trợ ra quyết định (Decision Assistance)</t>
  </si>
  <si>
    <t>Kế hoạch hành động (Action Plan)</t>
  </si>
  <si>
    <t>Sales KPI (trong Quản trị doanh nghiệp)</t>
  </si>
  <si>
    <t>Lập kế hoạch giám thị và huấn luyện</t>
  </si>
  <si>
    <t>Chiến lượt kinh doanh (Business Strategy)</t>
  </si>
  <si>
    <t>Chiến thuật kinh doanh (Business Tactic)</t>
  </si>
  <si>
    <t>Nhân viên</t>
  </si>
  <si>
    <t>Team</t>
  </si>
  <si>
    <t>Phòng ban</t>
  </si>
  <si>
    <t>Ngày bắt đầu</t>
  </si>
  <si>
    <t>Ngày kết thúc</t>
  </si>
  <si>
    <t>Quản trị rủi ro</t>
  </si>
  <si>
    <t>Quản trị hệ thống (System Management)</t>
  </si>
  <si>
    <t>Quản trị nguồn lực</t>
  </si>
  <si>
    <t>Qui định sử dụng công cụ (phần mềm quản lý)</t>
  </si>
  <si>
    <t>CHRO &amp; Admin</t>
  </si>
  <si>
    <t>Ma trận đánh giá tác động các yếu tố ngoại vi</t>
  </si>
  <si>
    <t>Giám đốc nhân sự và quản trị viên</t>
  </si>
  <si>
    <t xml:space="preserve">"Nhân viên là tài sản quý giá nhất của công ty". Doanh nghiệp nào cũng thuộc nằm lòng câu nói này, nhưng ít ai nghĩ ngược lại: Tại sao công ty nào cũng có "tài-sản-quý-giá-nhất" nhưng có công ty mạnh, </t>
  </si>
  <si>
    <t>công ty yếu; có công ty phát triển bền vững và trường tồn, có công ty khốn khó, yểu mệnh?</t>
  </si>
  <si>
    <t xml:space="preserve">Nhân sự rõ ràng là câu chuyện trung tâm của mọi doanh nghiệp ở mọi thời đại! Đặc biệt, trong một thời đại đầy biến động, đổi thay và ngổn ngang như thời kỳ khủng hoảng hiện nay, câu chuyện này </t>
  </si>
  <si>
    <t>càng phải được kể lại, nhìn nhận lại, thậm chí viết lại để mỗi doanh nghiệp nhanh chóng thoát khỏi "bĩ cực" của khủng hoảng và sớm bước vào "hồi thái lai".</t>
  </si>
  <si>
    <t xml:space="preserve">Ta thường nghe nói "Khách hàng là Thượng đế" nhưng dưới con mắt của các nhà quản trị, chính nhân viên mới thực sự là thượng đế. Theo đó, cần phải đặt nhân viên lên hàng đầu </t>
  </si>
  <si>
    <t>để khách hàng có cơ hội trở thành thượng đế!</t>
  </si>
  <si>
    <t xml:space="preserve">CHRO là người có nhiệm vụ lập ra kế hoạch, chiến lược phát triển nguồn nhân lực cho công ty, cụ thể hơn là tuyển dụng, huấn luyện những người mà họ có thể phát huy tối đa năng lực, </t>
  </si>
  <si>
    <t>tính sáng tạo của bản thân, tạo sự phối hợp để nhân lực trở thành nguồn tài nguyên quý báu và ngày càng lớn mạnh trong doanh nghiệp.</t>
  </si>
  <si>
    <t>2. Lập kế hoạch tuyển dụng, đào tạo phát triển nguồn nhân lực định kỳ năm, quý, tháng cho công ty.</t>
  </si>
  <si>
    <t>3. Xây dựng, bổ sung, hoàn thiện các quy trình, quy chế áp dụng trong Công ty.</t>
  </si>
  <si>
    <t>4. Hỗ trợ cho các bộ phận liên quan về công tác đào tạo nhân viên, phỏng vấn tuyển dụng nhân sự, tiếp nhận nhân sự, đánh giá nhân sự định kỳ,…</t>
  </si>
  <si>
    <t>5. Là cầu nối giữa ban giám đốc và người lao động trong công ty.</t>
  </si>
  <si>
    <t>6. Quản lý, điều hành các hoạt động của nhân sự trong phòng.</t>
  </si>
  <si>
    <t xml:space="preserve">1. Tham mưu, đề xuất cho Tổng giám đốc các vấn đề thuộc lĩnh vực nhân sự như: xây dựng cơ cấu tổ chức, điều hành của công ty, công tác đào tạo tuyển dụng, các phương án về lương bổng, </t>
  </si>
  <si>
    <t>khen thưởng các chế độ phúc lợi cho người lao động,…</t>
  </si>
  <si>
    <t>Nguồn lực nhân sự</t>
  </si>
  <si>
    <t>1. Giám sát tình trạng nhân sự và tính tuân thủ theo chu kỳ:</t>
  </si>
  <si>
    <t>Số lần trễ</t>
  </si>
  <si>
    <t>Số NV trễ</t>
  </si>
  <si>
    <t>Số NV VT &lt; 15p/PoP</t>
  </si>
  <si>
    <t>Số lần VT &lt; 15p/PoP</t>
  </si>
  <si>
    <t>III. Công cụ hổ trợ quản lý và đánh giá tình trạng nhân sự:</t>
  </si>
  <si>
    <t>Tổng số lần vi phạm</t>
  </si>
  <si>
    <t>Số NV viếng thăm &lt; 4h/ngày</t>
  </si>
  <si>
    <t>Số lần viếng thăm &lt; 4h/ngày</t>
  </si>
  <si>
    <t>Số NV trưng bày sai</t>
  </si>
  <si>
    <t>Số lần trưng bày sai</t>
  </si>
  <si>
    <t>Nhân viên (NVBH)</t>
  </si>
  <si>
    <t>Nhân viên vi phạm</t>
  </si>
  <si>
    <t>Tổng số nhân viên</t>
  </si>
  <si>
    <t>Số lần TB sai đường tầm mắt</t>
  </si>
  <si>
    <t>2.2 Xác lập nguy cơ thua trận tại điểm bán vì trưng bày kém:</t>
  </si>
  <si>
    <t>Nhân viên vi phạm TB</t>
  </si>
  <si>
    <t>Tổng số lần vi phạm TB</t>
  </si>
  <si>
    <t>Số lần TB sai khoảng cách</t>
  </si>
  <si>
    <t>Số lần TB sai ưu tiên hướng</t>
  </si>
  <si>
    <t>Số lần TB không theo khối</t>
  </si>
  <si>
    <t>POSM</t>
  </si>
  <si>
    <t>Số NV có CH TB không theo khối</t>
  </si>
  <si>
    <t>Số NV có CH TB sai đường tầm mắt</t>
  </si>
  <si>
    <t>a. Tình trạng trưng bày qua thuộc tính lực lượng bán hàng:</t>
  </si>
  <si>
    <t>Số NV có CH TB sai khoảng cách</t>
  </si>
  <si>
    <t>Số NV có CH TB sai ưu tiên hướng</t>
  </si>
  <si>
    <t>a. Tình trạng trưng bày qua thuộc tính điểm bán:</t>
  </si>
  <si>
    <t>Tổng số điểm bán</t>
  </si>
  <si>
    <t>PoP vi phạm</t>
  </si>
  <si>
    <t>Số lần PoP vi phạm</t>
  </si>
  <si>
    <t>Số PoP TB sai đường tầm mắt</t>
  </si>
  <si>
    <t>Số PoP TB sai khoảng cách</t>
  </si>
  <si>
    <t>Số PoP TB sai ưu tiên hướng</t>
  </si>
  <si>
    <t>Số PoP TB không theo khối</t>
  </si>
  <si>
    <t>Tổng kết tính năng và công cụ hổ trợ theo vai trò người dùng khả dĩ trên eTool</t>
  </si>
  <si>
    <t>2. Tnh trạng sử dụng công cụ và phân quyền sử dụng:</t>
  </si>
  <si>
    <t>eTool là một bộ công cụ ra đời nhằm giúp các nhà hoạch định chiến lượt và quản lý - giám sát bán hàng hoàn thành tốt vai trò và nhiệm vụ của mình tại vị trí đương nhiệm (chức vụ).</t>
  </si>
</sst>
</file>

<file path=xl/styles.xml><?xml version="1.0" encoding="utf-8"?>
<styleSheet xmlns="http://schemas.openxmlformats.org/spreadsheetml/2006/main" xmlns:mc="http://schemas.openxmlformats.org/markup-compatibility/2006" xmlns:x14ac="http://schemas.microsoft.com/office/spreadsheetml/2009/9/ac" mc:Ignorable="x14ac">
  <fonts count="83" x14ac:knownFonts="1">
    <font>
      <sz val="11"/>
      <color theme="1"/>
      <name val="Calibri"/>
      <family val="2"/>
      <scheme val="minor"/>
    </font>
    <font>
      <b/>
      <sz val="12"/>
      <color rgb="FF444444"/>
      <name val="Arial"/>
      <family val="2"/>
    </font>
    <font>
      <sz val="11"/>
      <color rgb="FF4D4D4D"/>
      <name val="Arial"/>
      <family val="2"/>
    </font>
    <font>
      <sz val="12"/>
      <color rgb="FF4D4D4D"/>
      <name val="Arial"/>
      <family val="2"/>
    </font>
    <font>
      <b/>
      <sz val="12"/>
      <color rgb="FF4D4D4D"/>
      <name val="Arial"/>
      <family val="2"/>
    </font>
    <font>
      <sz val="11"/>
      <color theme="1"/>
      <name val="Arial"/>
      <family val="2"/>
    </font>
    <font>
      <sz val="18"/>
      <color rgb="FF00B050"/>
      <name val="Arial"/>
      <family val="2"/>
    </font>
    <font>
      <b/>
      <sz val="12"/>
      <color rgb="FFFF6600"/>
      <name val="Arial"/>
      <family val="2"/>
    </font>
    <font>
      <sz val="15"/>
      <color rgb="FF333333"/>
      <name val="Arial"/>
      <family val="2"/>
    </font>
    <font>
      <sz val="11"/>
      <color rgb="FF333333"/>
      <name val="Arial"/>
      <family val="2"/>
    </font>
    <font>
      <b/>
      <i/>
      <sz val="11"/>
      <color rgb="FF333333"/>
      <name val="Arial"/>
      <family val="2"/>
    </font>
    <font>
      <sz val="12"/>
      <color theme="1"/>
      <name val="Arial"/>
      <family val="2"/>
    </font>
    <font>
      <b/>
      <sz val="12"/>
      <color theme="5"/>
      <name val="Arial"/>
      <family val="2"/>
    </font>
    <font>
      <b/>
      <sz val="11"/>
      <color rgb="FF333333"/>
      <name val="Arial"/>
      <family val="2"/>
    </font>
    <font>
      <b/>
      <sz val="11"/>
      <color theme="1"/>
      <name val="Arial"/>
      <family val="2"/>
    </font>
    <font>
      <b/>
      <sz val="12"/>
      <color theme="1"/>
      <name val="Arial"/>
      <family val="2"/>
    </font>
    <font>
      <sz val="11"/>
      <color rgb="FF444444"/>
      <name val="Arial"/>
      <family val="2"/>
    </font>
    <font>
      <sz val="11"/>
      <color rgb="FFFF0000"/>
      <name val="Arial"/>
      <family val="2"/>
    </font>
    <font>
      <sz val="11"/>
      <color theme="4" tint="-0.249977111117893"/>
      <name val="Arial"/>
      <family val="2"/>
    </font>
    <font>
      <sz val="11"/>
      <color rgb="FF7030A0"/>
      <name val="Arial"/>
      <family val="2"/>
    </font>
    <font>
      <sz val="11"/>
      <color rgb="FF0070C0"/>
      <name val="Arial"/>
      <family val="2"/>
    </font>
    <font>
      <sz val="11"/>
      <color rgb="FF505050"/>
      <name val="Arial"/>
      <family val="2"/>
    </font>
    <font>
      <sz val="11"/>
      <name val="Arial"/>
      <family val="2"/>
    </font>
    <font>
      <sz val="12"/>
      <color rgb="FF555555"/>
      <name val="Arial"/>
      <family val="2"/>
    </font>
    <font>
      <sz val="11"/>
      <color rgb="FF000000"/>
      <name val="Arial"/>
      <family val="2"/>
    </font>
    <font>
      <b/>
      <sz val="18"/>
      <color theme="1"/>
      <name val="Arial"/>
      <family val="2"/>
    </font>
    <font>
      <i/>
      <sz val="10"/>
      <color rgb="FF444444"/>
      <name val="Arial"/>
      <family val="2"/>
    </font>
    <font>
      <i/>
      <sz val="10"/>
      <color rgb="FF333333"/>
      <name val="Arial"/>
      <family val="2"/>
    </font>
    <font>
      <i/>
      <sz val="10"/>
      <color theme="1" tint="0.249977111117893"/>
      <name val="Arial"/>
      <family val="2"/>
    </font>
    <font>
      <b/>
      <sz val="11"/>
      <color rgb="FF0070C0"/>
      <name val="Arial"/>
      <family val="2"/>
    </font>
    <font>
      <i/>
      <sz val="11"/>
      <color theme="1" tint="0.249977111117893"/>
      <name val="Arial"/>
      <family val="2"/>
    </font>
    <font>
      <sz val="11"/>
      <color rgb="FF0E0E0E"/>
      <name val="Arial"/>
      <family val="2"/>
    </font>
    <font>
      <b/>
      <sz val="11"/>
      <color rgb="FF0E0E0E"/>
      <name val="Arial"/>
      <family val="2"/>
    </font>
    <font>
      <sz val="11"/>
      <color rgb="FF252525"/>
      <name val="Arial"/>
      <family val="2"/>
    </font>
    <font>
      <sz val="11"/>
      <color rgb="FFA55858"/>
      <name val="Arial"/>
      <family val="2"/>
    </font>
    <font>
      <sz val="11"/>
      <color rgb="FF0B0080"/>
      <name val="Arial"/>
      <family val="2"/>
    </font>
    <font>
      <b/>
      <sz val="11"/>
      <color rgb="FF252525"/>
      <name val="Arial"/>
      <family val="2"/>
    </font>
    <font>
      <i/>
      <sz val="11"/>
      <color rgb="FF333333"/>
      <name val="Arial"/>
      <family val="2"/>
    </font>
    <font>
      <u/>
      <sz val="11"/>
      <color theme="10"/>
      <name val="Calibri"/>
      <family val="2"/>
      <scheme val="minor"/>
    </font>
    <font>
      <sz val="11"/>
      <color rgb="FF303030"/>
      <name val="Arial"/>
      <family val="2"/>
    </font>
    <font>
      <sz val="11"/>
      <color rgb="FF555555"/>
      <name val="Arial"/>
      <family val="2"/>
    </font>
    <font>
      <sz val="11"/>
      <color theme="1" tint="4.9989318521683403E-2"/>
      <name val="Arial"/>
      <family val="2"/>
    </font>
    <font>
      <b/>
      <sz val="11"/>
      <color theme="1" tint="4.9989318521683403E-2"/>
      <name val="Arial"/>
      <family val="2"/>
    </font>
    <font>
      <b/>
      <sz val="13"/>
      <color rgb="FF317EAC"/>
      <name val="Arial"/>
      <family val="2"/>
    </font>
    <font>
      <sz val="11"/>
      <color rgb="FF222222"/>
      <name val="Arial"/>
      <family val="2"/>
    </font>
    <font>
      <u/>
      <sz val="11"/>
      <color theme="10"/>
      <name val="Arial"/>
      <family val="2"/>
    </font>
    <font>
      <sz val="11"/>
      <color theme="1" tint="4.9989318521683403E-2"/>
      <name val="Arial"/>
      <family val="2"/>
    </font>
    <font>
      <i/>
      <sz val="11"/>
      <color rgb="FF252525"/>
      <name val="Arial"/>
      <family val="2"/>
    </font>
    <font>
      <b/>
      <i/>
      <sz val="11"/>
      <color rgb="FF252525"/>
      <name val="Arial"/>
      <family val="2"/>
    </font>
    <font>
      <sz val="11"/>
      <color rgb="FF111111"/>
      <name val="Arial"/>
      <family val="2"/>
    </font>
    <font>
      <b/>
      <sz val="11"/>
      <color rgb="FF222222"/>
      <name val="Arial"/>
      <family val="2"/>
    </font>
    <font>
      <b/>
      <sz val="11"/>
      <color rgb="FF000000"/>
      <name val="Arial"/>
      <family val="2"/>
    </font>
    <font>
      <b/>
      <sz val="11"/>
      <color theme="5"/>
      <name val="Arial"/>
      <family val="2"/>
    </font>
    <font>
      <sz val="24"/>
      <color rgb="FF00B050"/>
      <name val="Arial"/>
      <family val="2"/>
    </font>
    <font>
      <b/>
      <sz val="11"/>
      <color theme="1" tint="0.249977111117893"/>
      <name val="Arial"/>
      <family val="2"/>
    </font>
    <font>
      <i/>
      <sz val="9"/>
      <color theme="1" tint="0.249977111117893"/>
      <name val="Arial"/>
      <family val="2"/>
    </font>
    <font>
      <sz val="11"/>
      <color theme="1" tint="0.249977111117893"/>
      <name val="Arial"/>
      <family val="2"/>
    </font>
    <font>
      <i/>
      <sz val="11"/>
      <color rgb="FF555555"/>
      <name val="Arial"/>
      <family val="2"/>
    </font>
    <font>
      <i/>
      <sz val="11"/>
      <color theme="1" tint="4.9989318521683403E-2"/>
      <name val="Arial"/>
      <family val="2"/>
    </font>
    <font>
      <sz val="8"/>
      <color rgb="FF333333"/>
      <name val="Verdana"/>
      <family val="2"/>
    </font>
    <font>
      <sz val="8"/>
      <color theme="1" tint="4.9989318521683403E-2"/>
      <name val="Arial"/>
      <family val="2"/>
    </font>
    <font>
      <b/>
      <sz val="8"/>
      <color rgb="FF333333"/>
      <name val="Verdana"/>
      <family val="2"/>
    </font>
    <font>
      <sz val="6"/>
      <color rgb="FF333333"/>
      <name val="Verdana"/>
      <family val="2"/>
    </font>
    <font>
      <b/>
      <sz val="6"/>
      <color rgb="FF333333"/>
      <name val="Verdana"/>
      <family val="2"/>
    </font>
    <font>
      <b/>
      <sz val="8"/>
      <color theme="1" tint="4.9989318521683403E-2"/>
      <name val="Verdana"/>
      <family val="2"/>
    </font>
    <font>
      <b/>
      <sz val="11"/>
      <color rgb="FF252324"/>
      <name val="Arial"/>
      <family val="2"/>
    </font>
    <font>
      <sz val="11"/>
      <color rgb="FF252324"/>
      <name val="Arial"/>
      <family val="2"/>
    </font>
    <font>
      <sz val="9"/>
      <color rgb="FF6E6E6E"/>
      <name val="Arial"/>
      <family val="2"/>
    </font>
    <font>
      <b/>
      <sz val="12"/>
      <color theme="1" tint="0.249977111117893"/>
      <name val="Arial"/>
      <family val="2"/>
    </font>
    <font>
      <sz val="11"/>
      <color rgb="FF1D2129"/>
      <name val="Arial"/>
      <family val="2"/>
    </font>
    <font>
      <b/>
      <sz val="11"/>
      <color rgb="FF1D2129"/>
      <name val="Arial"/>
      <family val="2"/>
    </font>
    <font>
      <b/>
      <sz val="12"/>
      <color rgb="FF110F0F"/>
      <name val="Arial"/>
      <family val="2"/>
    </font>
    <font>
      <sz val="12"/>
      <color rgb="FF110F0F"/>
      <name val="Arial"/>
      <family val="2"/>
    </font>
    <font>
      <sz val="11"/>
      <color rgb="FF110F0F"/>
      <name val="Arial"/>
      <family val="2"/>
    </font>
    <font>
      <i/>
      <sz val="11"/>
      <color theme="1"/>
      <name val="Arial"/>
      <family val="2"/>
    </font>
    <font>
      <b/>
      <sz val="10"/>
      <color theme="1" tint="4.9989318521683403E-2"/>
      <name val="Arial"/>
      <family val="2"/>
    </font>
    <font>
      <b/>
      <i/>
      <sz val="11"/>
      <color rgb="FF222222"/>
      <name val="Arial"/>
      <family val="2"/>
    </font>
    <font>
      <sz val="11"/>
      <color rgb="FF414042"/>
      <name val="Arial"/>
      <family val="2"/>
    </font>
    <font>
      <sz val="11"/>
      <color theme="1" tint="4.9989318521683403E-2"/>
      <name val="Calibri"/>
      <family val="2"/>
      <scheme val="minor"/>
    </font>
    <font>
      <i/>
      <sz val="11"/>
      <color rgb="FF0070C0"/>
      <name val="Arial"/>
      <family val="2"/>
    </font>
    <font>
      <sz val="22"/>
      <color rgb="FF0070C0"/>
      <name val="Arial"/>
      <family val="2"/>
    </font>
    <font>
      <sz val="13"/>
      <color rgb="FF343434"/>
      <name val="Arial"/>
      <family val="2"/>
    </font>
    <font>
      <sz val="11"/>
      <color rgb="FF343434"/>
      <name val="Arial"/>
      <family val="2"/>
    </font>
  </fonts>
  <fills count="8">
    <fill>
      <patternFill patternType="none"/>
    </fill>
    <fill>
      <patternFill patternType="gray125"/>
    </fill>
    <fill>
      <patternFill patternType="solid">
        <fgColor theme="0"/>
        <bgColor indexed="64"/>
      </patternFill>
    </fill>
    <fill>
      <patternFill patternType="solid">
        <fgColor rgb="FFFFFFFF"/>
        <bgColor indexed="64"/>
      </patternFill>
    </fill>
    <fill>
      <patternFill patternType="solid">
        <fgColor theme="4" tint="0.79998168889431442"/>
        <bgColor indexed="64"/>
      </patternFill>
    </fill>
    <fill>
      <patternFill patternType="solid">
        <fgColor theme="4" tint="0.59999389629810485"/>
        <bgColor indexed="64"/>
      </patternFill>
    </fill>
    <fill>
      <patternFill patternType="solid">
        <fgColor theme="3" tint="0.79998168889431442"/>
        <bgColor indexed="64"/>
      </patternFill>
    </fill>
    <fill>
      <patternFill patternType="solid">
        <fgColor theme="7" tint="0.79998168889431442"/>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38" fillId="0" borderId="0" applyNumberFormat="0" applyFill="0" applyBorder="0" applyAlignment="0" applyProtection="0"/>
  </cellStyleXfs>
  <cellXfs count="164">
    <xf numFmtId="0" fontId="0" fillId="0" borderId="0" xfId="0"/>
    <xf numFmtId="0" fontId="1" fillId="0" borderId="0" xfId="0" applyFont="1" applyAlignment="1">
      <alignment vertical="center"/>
    </xf>
    <xf numFmtId="0" fontId="2" fillId="0" borderId="0" xfId="0" applyFont="1" applyAlignment="1">
      <alignment vertical="center"/>
    </xf>
    <xf numFmtId="0" fontId="3" fillId="0" borderId="0" xfId="0" applyFont="1" applyAlignment="1">
      <alignment vertical="center"/>
    </xf>
    <xf numFmtId="0" fontId="5" fillId="0" borderId="0" xfId="0" applyFont="1"/>
    <xf numFmtId="0" fontId="6" fillId="0" borderId="0" xfId="0" applyFont="1"/>
    <xf numFmtId="0" fontId="7" fillId="0" borderId="0" xfId="0" applyFont="1" applyAlignment="1">
      <alignment vertical="center"/>
    </xf>
    <xf numFmtId="0" fontId="8" fillId="0" borderId="0" xfId="0" applyFont="1" applyAlignment="1">
      <alignment vertical="center"/>
    </xf>
    <xf numFmtId="0" fontId="9" fillId="0" borderId="0" xfId="0" applyFont="1" applyAlignment="1">
      <alignment horizontal="left" vertical="center"/>
    </xf>
    <xf numFmtId="0" fontId="10" fillId="0" borderId="0" xfId="0" applyFont="1" applyAlignment="1">
      <alignment horizontal="justify" vertical="center"/>
    </xf>
    <xf numFmtId="0" fontId="4" fillId="0" borderId="0" xfId="0" applyFont="1" applyAlignment="1">
      <alignment vertical="center"/>
    </xf>
    <xf numFmtId="0" fontId="12" fillId="0" borderId="0" xfId="0" applyFont="1" applyAlignment="1">
      <alignment horizontal="left" vertical="center"/>
    </xf>
    <xf numFmtId="0" fontId="13" fillId="0" borderId="0" xfId="0" applyFont="1" applyAlignment="1">
      <alignment horizontal="left" vertical="center"/>
    </xf>
    <xf numFmtId="0" fontId="9" fillId="0" borderId="0" xfId="0" applyFont="1"/>
    <xf numFmtId="0" fontId="14" fillId="0" borderId="0" xfId="0" applyFont="1"/>
    <xf numFmtId="0" fontId="16" fillId="0" borderId="0" xfId="0" applyFont="1" applyAlignment="1">
      <alignment horizontal="left" vertical="center"/>
    </xf>
    <xf numFmtId="0" fontId="17" fillId="0" borderId="0" xfId="0" applyFont="1" applyAlignment="1">
      <alignment horizontal="left" vertical="center"/>
    </xf>
    <xf numFmtId="0" fontId="5" fillId="0" borderId="0" xfId="0" applyFont="1" applyAlignment="1">
      <alignment vertical="center"/>
    </xf>
    <xf numFmtId="0" fontId="5" fillId="0" borderId="0" xfId="0" applyFont="1" applyAlignment="1">
      <alignment horizontal="left" vertical="center"/>
    </xf>
    <xf numFmtId="0" fontId="9" fillId="0" borderId="0" xfId="0" applyFont="1" applyAlignment="1">
      <alignment vertical="center"/>
    </xf>
    <xf numFmtId="0" fontId="20" fillId="0" borderId="0" xfId="0" applyFont="1" applyAlignment="1">
      <alignment vertical="center"/>
    </xf>
    <xf numFmtId="0" fontId="24" fillId="0" borderId="0" xfId="0" applyFont="1" applyAlignment="1">
      <alignment horizontal="left" vertical="center"/>
    </xf>
    <xf numFmtId="0" fontId="26" fillId="0" borderId="0" xfId="0" applyFont="1" applyAlignment="1">
      <alignment horizontal="left" vertical="center"/>
    </xf>
    <xf numFmtId="0" fontId="27" fillId="0" borderId="0" xfId="0" applyFont="1" applyAlignment="1">
      <alignment horizontal="left" vertical="center"/>
    </xf>
    <xf numFmtId="0" fontId="14" fillId="0" borderId="0" xfId="0" applyFont="1" applyAlignment="1">
      <alignment horizontal="left" vertical="center"/>
    </xf>
    <xf numFmtId="0" fontId="29" fillId="0" borderId="0" xfId="0" applyFont="1"/>
    <xf numFmtId="0" fontId="30" fillId="0" borderId="0" xfId="0" applyFont="1"/>
    <xf numFmtId="0" fontId="29" fillId="0" borderId="0" xfId="0" applyFont="1" applyAlignment="1">
      <alignment vertical="center"/>
    </xf>
    <xf numFmtId="0" fontId="29" fillId="0" borderId="0" xfId="0" applyFont="1" applyAlignment="1">
      <alignment horizontal="left" vertical="center"/>
    </xf>
    <xf numFmtId="0" fontId="33" fillId="0" borderId="0" xfId="0" applyFont="1" applyAlignment="1">
      <alignment vertical="center"/>
    </xf>
    <xf numFmtId="0" fontId="36" fillId="0" borderId="0" xfId="0" applyFont="1" applyAlignment="1">
      <alignment horizontal="left" vertical="center" indent="1"/>
    </xf>
    <xf numFmtId="0" fontId="37" fillId="0" borderId="0" xfId="0" applyFont="1" applyAlignment="1">
      <alignment horizontal="left" vertical="center"/>
    </xf>
    <xf numFmtId="0" fontId="17" fillId="0" borderId="0" xfId="0" applyFont="1" applyAlignment="1">
      <alignment vertical="center"/>
    </xf>
    <xf numFmtId="0" fontId="14" fillId="0" borderId="0" xfId="0" applyFont="1" applyAlignment="1">
      <alignment vertical="center"/>
    </xf>
    <xf numFmtId="0" fontId="39" fillId="0" borderId="0" xfId="0" applyFont="1"/>
    <xf numFmtId="0" fontId="30" fillId="0" borderId="0" xfId="0" applyFont="1" applyAlignment="1">
      <alignment vertical="center"/>
    </xf>
    <xf numFmtId="0" fontId="41" fillId="0" borderId="0" xfId="0" applyFont="1"/>
    <xf numFmtId="0" fontId="40" fillId="0" borderId="0" xfId="0" applyFont="1" applyAlignment="1">
      <alignment horizontal="left" vertical="center"/>
    </xf>
    <xf numFmtId="0" fontId="41" fillId="0" borderId="0" xfId="0" applyFont="1" applyAlignment="1">
      <alignment horizontal="left" vertical="center"/>
    </xf>
    <xf numFmtId="0" fontId="41" fillId="0" borderId="0" xfId="0" applyFont="1" applyAlignment="1">
      <alignment vertical="center"/>
    </xf>
    <xf numFmtId="0" fontId="42" fillId="0" borderId="0" xfId="0" applyFont="1"/>
    <xf numFmtId="0" fontId="43" fillId="0" borderId="0" xfId="0" applyFont="1" applyAlignment="1">
      <alignment vertical="center"/>
    </xf>
    <xf numFmtId="0" fontId="43" fillId="0" borderId="0" xfId="0" applyFont="1" applyAlignment="1">
      <alignment horizontal="left" vertical="center"/>
    </xf>
    <xf numFmtId="0" fontId="44" fillId="0" borderId="0" xfId="0" applyFont="1"/>
    <xf numFmtId="0" fontId="45" fillId="0" borderId="0" xfId="1" applyFont="1"/>
    <xf numFmtId="0" fontId="38" fillId="0" borderId="0" xfId="1" applyAlignment="1">
      <alignment vertical="center"/>
    </xf>
    <xf numFmtId="0" fontId="46" fillId="0" borderId="0" xfId="0" applyFont="1" applyAlignment="1">
      <alignment horizontal="left" vertical="center"/>
    </xf>
    <xf numFmtId="0" fontId="42" fillId="0" borderId="0" xfId="0" applyFont="1" applyAlignment="1">
      <alignment horizontal="left" vertical="center"/>
    </xf>
    <xf numFmtId="0" fontId="36" fillId="0" borderId="0" xfId="0" applyFont="1" applyAlignment="1">
      <alignment vertical="center"/>
    </xf>
    <xf numFmtId="0" fontId="49" fillId="0" borderId="0" xfId="0" applyFont="1" applyAlignment="1">
      <alignment vertical="center"/>
    </xf>
    <xf numFmtId="0" fontId="50" fillId="0" borderId="0" xfId="0" applyFont="1" applyAlignment="1">
      <alignment vertical="center"/>
    </xf>
    <xf numFmtId="0" fontId="44" fillId="0" borderId="0" xfId="0" applyFont="1" applyAlignment="1">
      <alignment vertical="center"/>
    </xf>
    <xf numFmtId="0" fontId="51" fillId="0" borderId="0" xfId="0" applyFont="1" applyAlignment="1">
      <alignment vertical="center"/>
    </xf>
    <xf numFmtId="0" fontId="9" fillId="0" borderId="0" xfId="0" applyFont="1" applyAlignment="1">
      <alignment horizontal="left" vertical="center" indent="1"/>
    </xf>
    <xf numFmtId="0" fontId="52" fillId="0" borderId="0" xfId="0" applyFont="1" applyAlignment="1">
      <alignment horizontal="left" vertical="center"/>
    </xf>
    <xf numFmtId="0" fontId="53" fillId="0" borderId="0" xfId="0" applyFont="1"/>
    <xf numFmtId="0" fontId="49" fillId="0" borderId="0" xfId="0" applyFont="1" applyAlignment="1">
      <alignment horizontal="left" vertical="center"/>
    </xf>
    <xf numFmtId="0" fontId="54" fillId="0" borderId="0" xfId="0" applyFont="1" applyAlignment="1">
      <alignment vertical="center"/>
    </xf>
    <xf numFmtId="0" fontId="42" fillId="0" borderId="0" xfId="0" applyFont="1" applyAlignment="1">
      <alignment vertical="center"/>
    </xf>
    <xf numFmtId="0" fontId="55" fillId="0" borderId="0" xfId="0" applyFont="1" applyAlignment="1">
      <alignment vertical="center"/>
    </xf>
    <xf numFmtId="0" fontId="56" fillId="0" borderId="0" xfId="0" applyFont="1" applyAlignment="1">
      <alignment vertical="center"/>
    </xf>
    <xf numFmtId="0" fontId="0" fillId="3" borderId="0" xfId="0" applyFill="1"/>
    <xf numFmtId="0" fontId="57" fillId="0" borderId="0" xfId="0" applyFont="1" applyAlignment="1">
      <alignment horizontal="left" vertical="center"/>
    </xf>
    <xf numFmtId="0" fontId="58" fillId="0" borderId="0" xfId="0" applyFont="1" applyAlignment="1">
      <alignment horizontal="left" vertical="center"/>
    </xf>
    <xf numFmtId="0" fontId="41" fillId="0" borderId="0" xfId="0" applyFont="1" applyAlignment="1">
      <alignment horizontal="justify" vertical="center" wrapText="1"/>
    </xf>
    <xf numFmtId="0" fontId="59" fillId="3" borderId="1" xfId="0" applyFont="1" applyFill="1" applyBorder="1" applyAlignment="1">
      <alignment vertical="center" wrapText="1"/>
    </xf>
    <xf numFmtId="0" fontId="59" fillId="3" borderId="1" xfId="0" applyFont="1" applyFill="1" applyBorder="1" applyAlignment="1">
      <alignment horizontal="right" vertical="center" wrapText="1"/>
    </xf>
    <xf numFmtId="0" fontId="14" fillId="4" borderId="1" xfId="0" applyFont="1" applyFill="1" applyBorder="1" applyAlignment="1">
      <alignment horizontal="center"/>
    </xf>
    <xf numFmtId="0" fontId="61" fillId="4" borderId="1" xfId="0" applyFont="1" applyFill="1" applyBorder="1" applyAlignment="1">
      <alignment horizontal="center" vertical="center" wrapText="1"/>
    </xf>
    <xf numFmtId="0" fontId="61" fillId="4" borderId="1" xfId="0" applyFont="1" applyFill="1" applyBorder="1" applyAlignment="1">
      <alignment horizontal="center" vertical="center"/>
    </xf>
    <xf numFmtId="0" fontId="61" fillId="4" borderId="1" xfId="0" applyFont="1" applyFill="1" applyBorder="1" applyAlignment="1">
      <alignment vertical="center" wrapText="1"/>
    </xf>
    <xf numFmtId="3" fontId="59" fillId="3" borderId="1" xfId="0" applyNumberFormat="1" applyFont="1" applyFill="1" applyBorder="1" applyAlignment="1">
      <alignment horizontal="right" vertical="center" wrapText="1"/>
    </xf>
    <xf numFmtId="0" fontId="42" fillId="0" borderId="0" xfId="0" applyFont="1" applyAlignment="1">
      <alignment horizontal="center" vertical="center"/>
    </xf>
    <xf numFmtId="0" fontId="64" fillId="4" borderId="1" xfId="0" applyFont="1" applyFill="1" applyBorder="1" applyAlignment="1">
      <alignment horizontal="center" vertical="center"/>
    </xf>
    <xf numFmtId="0" fontId="53" fillId="0" borderId="0" xfId="0" applyFont="1" applyAlignment="1">
      <alignment vertical="center"/>
    </xf>
    <xf numFmtId="0" fontId="65" fillId="0" borderId="0" xfId="0" applyFont="1" applyAlignment="1">
      <alignment vertical="center"/>
    </xf>
    <xf numFmtId="0" fontId="52" fillId="0" borderId="0" xfId="0" applyFont="1" applyAlignment="1">
      <alignment vertical="center"/>
    </xf>
    <xf numFmtId="0" fontId="67" fillId="0" borderId="0" xfId="0" applyFont="1" applyAlignment="1">
      <alignment vertical="center"/>
    </xf>
    <xf numFmtId="0" fontId="44" fillId="0" borderId="0" xfId="0" applyFont="1" applyAlignment="1">
      <alignment horizontal="left" vertical="center"/>
    </xf>
    <xf numFmtId="0" fontId="56" fillId="0" borderId="0" xfId="0" applyFont="1" applyAlignment="1">
      <alignment horizontal="left" vertical="center"/>
    </xf>
    <xf numFmtId="0" fontId="68" fillId="0" borderId="0" xfId="0" applyFont="1" applyAlignment="1">
      <alignment vertical="center"/>
    </xf>
    <xf numFmtId="0" fontId="69" fillId="0" borderId="0" xfId="0" applyFont="1" applyAlignment="1">
      <alignment vertical="center"/>
    </xf>
    <xf numFmtId="0" fontId="71" fillId="0" borderId="0" xfId="0" applyFont="1" applyAlignment="1">
      <alignment horizontal="left" vertical="center"/>
    </xf>
    <xf numFmtId="0" fontId="13" fillId="0" borderId="0" xfId="0" applyFont="1" applyAlignment="1">
      <alignment vertical="center"/>
    </xf>
    <xf numFmtId="0" fontId="10" fillId="0" borderId="0" xfId="0" applyFont="1" applyAlignment="1">
      <alignment vertical="center"/>
    </xf>
    <xf numFmtId="0" fontId="74" fillId="0" borderId="0" xfId="0" applyFont="1" applyAlignment="1">
      <alignment vertical="center"/>
    </xf>
    <xf numFmtId="0" fontId="75" fillId="0" borderId="0" xfId="0" applyFont="1" applyAlignment="1">
      <alignment vertical="center"/>
    </xf>
    <xf numFmtId="0" fontId="73" fillId="0" borderId="0" xfId="0" applyFont="1" applyAlignment="1">
      <alignment vertical="center"/>
    </xf>
    <xf numFmtId="0" fontId="38" fillId="0" borderId="0" xfId="1"/>
    <xf numFmtId="0" fontId="41" fillId="0" borderId="0" xfId="1" applyFont="1"/>
    <xf numFmtId="0" fontId="77" fillId="0" borderId="0" xfId="0" applyFont="1" applyAlignment="1">
      <alignment horizontal="left" vertical="center"/>
    </xf>
    <xf numFmtId="0" fontId="22" fillId="0" borderId="0" xfId="0" applyFont="1" applyAlignment="1">
      <alignment vertical="center"/>
    </xf>
    <xf numFmtId="0" fontId="78" fillId="0" borderId="0" xfId="0" applyFont="1" applyAlignment="1">
      <alignment vertical="center"/>
    </xf>
    <xf numFmtId="0" fontId="6" fillId="0" borderId="0" xfId="0" applyFont="1" applyAlignment="1">
      <alignment vertical="center"/>
    </xf>
    <xf numFmtId="0" fontId="23" fillId="0" borderId="0" xfId="0" applyFont="1" applyAlignment="1">
      <alignment vertical="center"/>
    </xf>
    <xf numFmtId="0" fontId="24" fillId="0" borderId="0" xfId="0" applyFont="1" applyAlignment="1">
      <alignment vertical="center"/>
    </xf>
    <xf numFmtId="0" fontId="79" fillId="0" borderId="0" xfId="0" applyFont="1" applyAlignment="1">
      <alignment vertical="center"/>
    </xf>
    <xf numFmtId="0" fontId="79" fillId="0" borderId="0" xfId="0" applyFont="1" applyAlignment="1">
      <alignment horizontal="left" vertical="center"/>
    </xf>
    <xf numFmtId="0" fontId="5" fillId="5" borderId="0" xfId="0" applyFont="1" applyFill="1" applyAlignment="1">
      <alignment horizontal="center" vertical="center"/>
    </xf>
    <xf numFmtId="0" fontId="11" fillId="0" borderId="0" xfId="0" applyFont="1" applyAlignment="1">
      <alignment vertical="center"/>
    </xf>
    <xf numFmtId="0" fontId="21" fillId="0" borderId="0" xfId="0" applyFont="1" applyAlignment="1">
      <alignment horizontal="left" vertical="center"/>
    </xf>
    <xf numFmtId="0" fontId="5" fillId="5" borderId="0" xfId="0" applyFont="1" applyFill="1" applyAlignment="1">
      <alignment vertical="center"/>
    </xf>
    <xf numFmtId="0" fontId="25" fillId="0" borderId="0" xfId="0" applyFont="1" applyAlignment="1">
      <alignment vertical="center"/>
    </xf>
    <xf numFmtId="0" fontId="31" fillId="0" borderId="0" xfId="0" applyFont="1" applyAlignment="1">
      <alignment vertical="center"/>
    </xf>
    <xf numFmtId="0" fontId="32" fillId="0" borderId="0" xfId="0" applyFont="1" applyAlignment="1">
      <alignment vertical="center"/>
    </xf>
    <xf numFmtId="0" fontId="5" fillId="2" borderId="0" xfId="0" applyFont="1" applyFill="1" applyAlignment="1">
      <alignment vertical="center"/>
    </xf>
    <xf numFmtId="0" fontId="18" fillId="0" borderId="0" xfId="0" applyFont="1" applyAlignment="1">
      <alignment vertical="center"/>
    </xf>
    <xf numFmtId="0" fontId="19" fillId="0" borderId="0" xfId="0" applyFont="1" applyAlignment="1">
      <alignment vertical="center"/>
    </xf>
    <xf numFmtId="0" fontId="15" fillId="0" borderId="0" xfId="0" applyFont="1" applyAlignment="1">
      <alignment vertical="center"/>
    </xf>
    <xf numFmtId="49" fontId="5" fillId="0" borderId="0" xfId="0" applyNumberFormat="1" applyFont="1" applyAlignment="1">
      <alignment vertical="center"/>
    </xf>
    <xf numFmtId="0" fontId="28" fillId="0" borderId="0" xfId="0" applyFont="1" applyAlignment="1">
      <alignment vertical="center"/>
    </xf>
    <xf numFmtId="0" fontId="42" fillId="0" borderId="0" xfId="1" applyFont="1" applyAlignment="1">
      <alignment vertical="center"/>
    </xf>
    <xf numFmtId="0" fontId="80" fillId="0" borderId="0" xfId="0" applyFont="1" applyAlignment="1">
      <alignment vertical="center"/>
    </xf>
    <xf numFmtId="0" fontId="5" fillId="5" borderId="1" xfId="0" applyFont="1" applyFill="1" applyBorder="1" applyAlignment="1">
      <alignment horizontal="center" vertical="center"/>
    </xf>
    <xf numFmtId="0" fontId="5" fillId="5" borderId="1" xfId="0" applyFont="1" applyFill="1" applyBorder="1" applyAlignment="1">
      <alignment horizontal="center" vertical="center" wrapText="1"/>
    </xf>
    <xf numFmtId="0" fontId="5" fillId="5" borderId="1" xfId="0" applyFont="1" applyFill="1" applyBorder="1" applyAlignment="1">
      <alignment horizontal="center" vertical="center"/>
    </xf>
    <xf numFmtId="0" fontId="5" fillId="0" borderId="1" xfId="0" applyFont="1" applyBorder="1" applyAlignment="1">
      <alignment vertical="center"/>
    </xf>
    <xf numFmtId="3" fontId="5" fillId="0" borderId="1" xfId="0" applyNumberFormat="1" applyFont="1" applyBorder="1" applyAlignment="1">
      <alignment vertical="center"/>
    </xf>
    <xf numFmtId="0" fontId="5" fillId="5" borderId="1" xfId="0" applyFont="1" applyFill="1" applyBorder="1" applyAlignment="1">
      <alignment horizontal="center" vertical="center"/>
    </xf>
    <xf numFmtId="0" fontId="5" fillId="0" borderId="1" xfId="0" applyFont="1" applyBorder="1" applyAlignment="1">
      <alignment horizontal="left" vertical="center"/>
    </xf>
    <xf numFmtId="0" fontId="5" fillId="5" borderId="0" xfId="0" applyFont="1" applyFill="1" applyAlignment="1">
      <alignment horizontal="center" vertical="center" wrapText="1"/>
    </xf>
    <xf numFmtId="0" fontId="81" fillId="0" borderId="0" xfId="0" applyFont="1"/>
    <xf numFmtId="0" fontId="82" fillId="0" borderId="0" xfId="0" applyFont="1" applyAlignment="1">
      <alignment vertical="center"/>
    </xf>
    <xf numFmtId="0" fontId="5" fillId="0" borderId="0" xfId="0" applyFont="1" applyAlignment="1">
      <alignment horizontal="center" vertical="center"/>
    </xf>
    <xf numFmtId="0" fontId="5" fillId="4" borderId="1" xfId="0" applyFont="1" applyFill="1" applyBorder="1" applyAlignment="1">
      <alignment horizontal="center" vertical="center"/>
    </xf>
    <xf numFmtId="0" fontId="5" fillId="0" borderId="1" xfId="0" applyFont="1" applyBorder="1" applyAlignment="1">
      <alignment horizontal="center" vertical="center"/>
    </xf>
    <xf numFmtId="0" fontId="5" fillId="4" borderId="1" xfId="0" applyFont="1" applyFill="1" applyBorder="1" applyAlignment="1">
      <alignment horizontal="left" vertical="center"/>
    </xf>
    <xf numFmtId="14" fontId="5" fillId="0" borderId="1" xfId="0" applyNumberFormat="1" applyFont="1" applyBorder="1" applyAlignment="1">
      <alignment horizontal="left" vertical="center"/>
    </xf>
    <xf numFmtId="0" fontId="5" fillId="7" borderId="1" xfId="0" applyFont="1" applyFill="1" applyBorder="1" applyAlignment="1">
      <alignment horizontal="left" vertical="center"/>
    </xf>
    <xf numFmtId="0" fontId="5" fillId="7" borderId="1" xfId="0" applyFont="1" applyFill="1" applyBorder="1" applyAlignment="1">
      <alignment horizontal="center" vertical="center"/>
    </xf>
    <xf numFmtId="0" fontId="5" fillId="7" borderId="1" xfId="0" applyFont="1" applyFill="1" applyBorder="1" applyAlignment="1">
      <alignment vertical="center"/>
    </xf>
    <xf numFmtId="0" fontId="12" fillId="0" borderId="0" xfId="0" applyFont="1" applyAlignment="1">
      <alignment vertical="center"/>
    </xf>
    <xf numFmtId="0" fontId="61" fillId="4" borderId="1" xfId="0" applyFont="1" applyFill="1" applyBorder="1" applyAlignment="1">
      <alignment horizontal="center" vertical="center" wrapText="1"/>
    </xf>
    <xf numFmtId="0" fontId="14" fillId="4" borderId="1" xfId="0" applyFont="1" applyFill="1" applyBorder="1" applyAlignment="1">
      <alignment horizontal="center"/>
    </xf>
    <xf numFmtId="0" fontId="61" fillId="4" borderId="2" xfId="0" applyFont="1" applyFill="1" applyBorder="1" applyAlignment="1">
      <alignment horizontal="center" vertical="center" wrapText="1"/>
    </xf>
    <xf numFmtId="0" fontId="61" fillId="4" borderId="3" xfId="0" applyFont="1" applyFill="1" applyBorder="1" applyAlignment="1">
      <alignment horizontal="center" vertical="center" wrapText="1"/>
    </xf>
    <xf numFmtId="0" fontId="61" fillId="4" borderId="4" xfId="0" applyFont="1" applyFill="1" applyBorder="1" applyAlignment="1">
      <alignment horizontal="center" vertical="center" wrapText="1"/>
    </xf>
    <xf numFmtId="0" fontId="59" fillId="3" borderId="5" xfId="0" applyFont="1" applyFill="1" applyBorder="1" applyAlignment="1">
      <alignment horizontal="center" vertical="center" wrapText="1"/>
    </xf>
    <xf numFmtId="0" fontId="59" fillId="3" borderId="6" xfId="0" applyFont="1" applyFill="1" applyBorder="1" applyAlignment="1">
      <alignment horizontal="center" vertical="center" wrapText="1"/>
    </xf>
    <xf numFmtId="0" fontId="59" fillId="3" borderId="7" xfId="0" applyFont="1" applyFill="1" applyBorder="1" applyAlignment="1">
      <alignment horizontal="center" vertical="center" wrapText="1"/>
    </xf>
    <xf numFmtId="0" fontId="5" fillId="0" borderId="1" xfId="0" applyFont="1" applyBorder="1" applyAlignment="1">
      <alignment horizontal="left" vertical="center"/>
    </xf>
    <xf numFmtId="0" fontId="5" fillId="5" borderId="5" xfId="0" applyFont="1" applyFill="1" applyBorder="1" applyAlignment="1">
      <alignment horizontal="center" vertical="center"/>
    </xf>
    <xf numFmtId="0" fontId="5" fillId="5" borderId="7" xfId="0" applyFont="1" applyFill="1" applyBorder="1" applyAlignment="1">
      <alignment horizontal="center" vertical="center"/>
    </xf>
    <xf numFmtId="0" fontId="5" fillId="4" borderId="8" xfId="0" applyFont="1" applyFill="1" applyBorder="1" applyAlignment="1">
      <alignment horizontal="center" vertical="center"/>
    </xf>
    <xf numFmtId="0" fontId="5" fillId="4" borderId="9" xfId="0" applyFont="1" applyFill="1" applyBorder="1" applyAlignment="1">
      <alignment horizontal="center" vertical="center"/>
    </xf>
    <xf numFmtId="0" fontId="5" fillId="4" borderId="10" xfId="0" applyFont="1" applyFill="1" applyBorder="1" applyAlignment="1">
      <alignment horizontal="center" vertical="center"/>
    </xf>
    <xf numFmtId="0" fontId="5" fillId="5" borderId="8" xfId="0" applyFont="1" applyFill="1" applyBorder="1" applyAlignment="1">
      <alignment horizontal="center" vertical="center"/>
    </xf>
    <xf numFmtId="0" fontId="5" fillId="5" borderId="9" xfId="0" applyFont="1" applyFill="1" applyBorder="1" applyAlignment="1">
      <alignment horizontal="center" vertical="center"/>
    </xf>
    <xf numFmtId="0" fontId="5" fillId="5" borderId="10" xfId="0" applyFont="1" applyFill="1" applyBorder="1" applyAlignment="1">
      <alignment horizontal="center" vertical="center"/>
    </xf>
    <xf numFmtId="0" fontId="5" fillId="4" borderId="5" xfId="0" applyFont="1" applyFill="1" applyBorder="1" applyAlignment="1">
      <alignment horizontal="center" vertical="center"/>
    </xf>
    <xf numFmtId="0" fontId="5" fillId="6" borderId="1" xfId="0" applyFont="1" applyFill="1" applyBorder="1" applyAlignment="1">
      <alignment horizontal="center" vertical="center"/>
    </xf>
    <xf numFmtId="0" fontId="5" fillId="5" borderId="1" xfId="0" applyFont="1" applyFill="1" applyBorder="1" applyAlignment="1">
      <alignment horizontal="center" vertical="center"/>
    </xf>
    <xf numFmtId="0" fontId="5" fillId="6" borderId="8" xfId="0" applyFont="1" applyFill="1" applyBorder="1" applyAlignment="1">
      <alignment horizontal="center" vertical="center"/>
    </xf>
    <xf numFmtId="0" fontId="5" fillId="6" borderId="9" xfId="0" applyFont="1" applyFill="1" applyBorder="1" applyAlignment="1">
      <alignment horizontal="center" vertical="center"/>
    </xf>
    <xf numFmtId="0" fontId="5" fillId="6" borderId="10" xfId="0" applyFont="1" applyFill="1" applyBorder="1" applyAlignment="1">
      <alignment horizontal="center" vertical="center"/>
    </xf>
    <xf numFmtId="0" fontId="5" fillId="4" borderId="8" xfId="0" applyFont="1" applyFill="1" applyBorder="1" applyAlignment="1">
      <alignment horizontal="center" vertical="center" wrapText="1"/>
    </xf>
    <xf numFmtId="0" fontId="5" fillId="4" borderId="10" xfId="0" applyFont="1" applyFill="1" applyBorder="1" applyAlignment="1">
      <alignment horizontal="center" vertical="center" wrapText="1"/>
    </xf>
    <xf numFmtId="0" fontId="5" fillId="0" borderId="5" xfId="0" applyFont="1" applyBorder="1" applyAlignment="1">
      <alignment horizontal="left" vertical="center"/>
    </xf>
    <xf numFmtId="0" fontId="5" fillId="0" borderId="7" xfId="0" applyFont="1" applyBorder="1" applyAlignment="1">
      <alignment horizontal="left" vertical="center"/>
    </xf>
    <xf numFmtId="0" fontId="5" fillId="0" borderId="5" xfId="0" applyFont="1" applyBorder="1" applyAlignment="1">
      <alignment horizontal="left" vertical="center" wrapText="1"/>
    </xf>
    <xf numFmtId="0" fontId="5" fillId="0" borderId="7" xfId="0" applyFont="1" applyBorder="1" applyAlignment="1">
      <alignment horizontal="left" vertical="center" wrapText="1"/>
    </xf>
    <xf numFmtId="0" fontId="5" fillId="0" borderId="6" xfId="0" applyFont="1" applyBorder="1" applyAlignment="1">
      <alignment horizontal="left" vertical="center" wrapText="1"/>
    </xf>
    <xf numFmtId="0" fontId="5" fillId="0" borderId="6" xfId="0" applyFont="1" applyBorder="1" applyAlignment="1">
      <alignment horizontal="left" vertical="center"/>
    </xf>
    <xf numFmtId="0" fontId="5" fillId="0" borderId="1" xfId="0" applyFont="1" applyBorder="1" applyAlignment="1">
      <alignment horizontal="left" vertical="center" wrapText="1"/>
    </xf>
  </cellXfs>
  <cellStyles count="2">
    <cellStyle name="Hyperlink" xfId="1" builtinId="8"/>
    <cellStyle name="Normal" xfId="0" builtinId="0"/>
  </cellStyles>
  <dxfs count="0"/>
  <tableStyles count="0" defaultTableStyle="TableStyleMedium2" defaultPivotStyle="PivotStyleLight16"/>
  <colors>
    <mruColors>
      <color rgb="FFFF717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Key Account</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RSM!$H$108</c:f>
              <c:strCache>
                <c:ptCount val="1"/>
                <c:pt idx="0">
                  <c:v>Revenue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RSM!$G$109:$G$117</c:f>
              <c:strCache>
                <c:ptCount val="9"/>
                <c:pt idx="0">
                  <c:v>HCM 1</c:v>
                </c:pt>
                <c:pt idx="1">
                  <c:v>HCM 2</c:v>
                </c:pt>
                <c:pt idx="2">
                  <c:v>BiDu Co.,Ltd.</c:v>
                </c:pt>
                <c:pt idx="3">
                  <c:v>Binh Phuoc supplier</c:v>
                </c:pt>
                <c:pt idx="4">
                  <c:v>Phu My supplier</c:v>
                </c:pt>
                <c:pt idx="5">
                  <c:v>Long Bien supplier</c:v>
                </c:pt>
                <c:pt idx="6">
                  <c:v>Long Hai Co.,Ltd.</c:v>
                </c:pt>
                <c:pt idx="7">
                  <c:v>Binh Hoa 1 agency</c:v>
                </c:pt>
                <c:pt idx="8">
                  <c:v>Binh Hoa 2 agency</c:v>
                </c:pt>
              </c:strCache>
            </c:strRef>
          </c:cat>
          <c:val>
            <c:numRef>
              <c:f>RSM!$H$109:$H$117</c:f>
              <c:numCache>
                <c:formatCode>General</c:formatCode>
                <c:ptCount val="9"/>
                <c:pt idx="0">
                  <c:v>15.2</c:v>
                </c:pt>
                <c:pt idx="1">
                  <c:v>12.5</c:v>
                </c:pt>
                <c:pt idx="2">
                  <c:v>9.3000000000000007</c:v>
                </c:pt>
                <c:pt idx="3">
                  <c:v>7.5</c:v>
                </c:pt>
                <c:pt idx="4">
                  <c:v>6.2</c:v>
                </c:pt>
                <c:pt idx="5">
                  <c:v>3.5</c:v>
                </c:pt>
                <c:pt idx="6">
                  <c:v>2.8</c:v>
                </c:pt>
                <c:pt idx="7">
                  <c:v>2.7</c:v>
                </c:pt>
                <c:pt idx="8">
                  <c:v>2.2000000000000002</c:v>
                </c:pt>
              </c:numCache>
            </c:numRef>
          </c:val>
        </c:ser>
        <c:dLbls>
          <c:showLegendKey val="0"/>
          <c:showVal val="1"/>
          <c:showCatName val="0"/>
          <c:showSerName val="0"/>
          <c:showPercent val="0"/>
          <c:showBubbleSize val="0"/>
        </c:dLbls>
        <c:gapWidth val="219"/>
        <c:overlap val="-27"/>
        <c:axId val="7800608"/>
        <c:axId val="7790816"/>
      </c:barChart>
      <c:lineChart>
        <c:grouping val="standard"/>
        <c:varyColors val="0"/>
        <c:ser>
          <c:idx val="2"/>
          <c:order val="1"/>
          <c:tx>
            <c:strRef>
              <c:f>RSM!$J$108</c:f>
              <c:strCache>
                <c:ptCount val="1"/>
                <c:pt idx="0">
                  <c:v>% Trend</c:v>
                </c:pt>
              </c:strCache>
            </c:strRef>
          </c:tx>
          <c:spPr>
            <a:ln w="28575" cap="rnd">
              <a:solidFill>
                <a:srgbClr val="C00000"/>
              </a:solidFill>
              <a:round/>
            </a:ln>
            <a:effectLst/>
          </c:spPr>
          <c:marker>
            <c:symbol val="circle"/>
            <c:size val="5"/>
            <c:spPr>
              <a:solidFill>
                <a:srgbClr val="FFC000"/>
              </a:solidFill>
              <a:ln w="9525">
                <a:solidFill>
                  <a:srgbClr val="C00000"/>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RSM!$G$109:$G$117</c:f>
              <c:strCache>
                <c:ptCount val="9"/>
                <c:pt idx="0">
                  <c:v>HCM 1</c:v>
                </c:pt>
                <c:pt idx="1">
                  <c:v>HCM 2</c:v>
                </c:pt>
                <c:pt idx="2">
                  <c:v>BiDu Co.,Ltd.</c:v>
                </c:pt>
                <c:pt idx="3">
                  <c:v>Binh Phuoc supplier</c:v>
                </c:pt>
                <c:pt idx="4">
                  <c:v>Phu My supplier</c:v>
                </c:pt>
                <c:pt idx="5">
                  <c:v>Long Bien supplier</c:v>
                </c:pt>
                <c:pt idx="6">
                  <c:v>Long Hai Co.,Ltd.</c:v>
                </c:pt>
                <c:pt idx="7">
                  <c:v>Binh Hoa 1 agency</c:v>
                </c:pt>
                <c:pt idx="8">
                  <c:v>Binh Hoa 2 agency</c:v>
                </c:pt>
              </c:strCache>
            </c:strRef>
          </c:cat>
          <c:val>
            <c:numRef>
              <c:f>RSM!$J$109:$J$117</c:f>
              <c:numCache>
                <c:formatCode>General</c:formatCode>
                <c:ptCount val="9"/>
                <c:pt idx="0">
                  <c:v>24.555735056542808</c:v>
                </c:pt>
                <c:pt idx="1">
                  <c:v>44.749596122778669</c:v>
                </c:pt>
                <c:pt idx="2">
                  <c:v>59.773828756058151</c:v>
                </c:pt>
                <c:pt idx="3">
                  <c:v>71.890145395799664</c:v>
                </c:pt>
                <c:pt idx="4">
                  <c:v>81.906300484652661</c:v>
                </c:pt>
                <c:pt idx="5">
                  <c:v>87.560581583198697</c:v>
                </c:pt>
                <c:pt idx="6">
                  <c:v>92.084006462035532</c:v>
                </c:pt>
                <c:pt idx="7">
                  <c:v>96.445880452342479</c:v>
                </c:pt>
                <c:pt idx="8">
                  <c:v>100</c:v>
                </c:pt>
              </c:numCache>
            </c:numRef>
          </c:val>
          <c:smooth val="0"/>
        </c:ser>
        <c:dLbls>
          <c:showLegendKey val="0"/>
          <c:showVal val="1"/>
          <c:showCatName val="0"/>
          <c:showSerName val="0"/>
          <c:showPercent val="0"/>
          <c:showBubbleSize val="0"/>
        </c:dLbls>
        <c:marker val="1"/>
        <c:smooth val="0"/>
        <c:axId val="7789184"/>
        <c:axId val="7802784"/>
      </c:lineChart>
      <c:catAx>
        <c:axId val="780060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Distributor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0816"/>
        <c:crosses val="autoZero"/>
        <c:auto val="1"/>
        <c:lblAlgn val="ctr"/>
        <c:lblOffset val="100"/>
        <c:noMultiLvlLbl val="0"/>
      </c:catAx>
      <c:valAx>
        <c:axId val="77908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Revenue</a:t>
                </a:r>
              </a:p>
              <a:p>
                <a:pPr>
                  <a:defRPr/>
                </a:pPr>
                <a:r>
                  <a:rPr lang="en-US"/>
                  <a:t>(</a:t>
                </a:r>
                <a:r>
                  <a:rPr lang="en-US" sz="1000" b="0" i="0" u="none" strike="noStrike" baseline="0">
                    <a:effectLst/>
                  </a:rPr>
                  <a:t>Billionce VND</a:t>
                </a:r>
                <a:r>
                  <a:rPr lang="en-US"/>
                  <a:t>)</a:t>
                </a:r>
              </a:p>
            </c:rich>
          </c:tx>
          <c:layout>
            <c:manualLayout>
              <c:xMode val="edge"/>
              <c:yMode val="edge"/>
              <c:x val="1.9456715475035538E-2"/>
              <c:y val="0.32837387863519463"/>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00608"/>
        <c:crosses val="autoZero"/>
        <c:crossBetween val="between"/>
      </c:valAx>
      <c:valAx>
        <c:axId val="7802784"/>
        <c:scaling>
          <c:orientation val="minMax"/>
          <c:max val="100"/>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Trend</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89184"/>
        <c:crosses val="max"/>
        <c:crossBetween val="between"/>
      </c:valAx>
      <c:catAx>
        <c:axId val="7789184"/>
        <c:scaling>
          <c:orientation val="minMax"/>
        </c:scaling>
        <c:delete val="1"/>
        <c:axPos val="b"/>
        <c:numFmt formatCode="General" sourceLinked="1"/>
        <c:majorTickMark val="out"/>
        <c:minorTickMark val="none"/>
        <c:tickLblPos val="nextTo"/>
        <c:crossAx val="7802784"/>
        <c:crosses val="autoZero"/>
        <c:auto val="1"/>
        <c:lblAlgn val="ctr"/>
        <c:lblOffset val="100"/>
        <c:noMultiLvlLbl val="0"/>
      </c:cat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Tool used situation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ASM!$D$292:$E$292</c:f>
              <c:strCache>
                <c:ptCount val="2"/>
                <c:pt idx="0">
                  <c:v>Core</c:v>
                </c:pt>
                <c:pt idx="1">
                  <c:v>Suppervisor</c:v>
                </c:pt>
              </c:strCache>
            </c:strRef>
          </c:tx>
          <c:spPr>
            <a:ln w="28575" cap="rnd">
              <a:solidFill>
                <a:srgbClr val="00B0F0"/>
              </a:solidFill>
              <a:round/>
            </a:ln>
            <a:effectLst/>
          </c:spPr>
          <c:marker>
            <c:symbol val="circle"/>
            <c:size val="5"/>
            <c:spPr>
              <a:solidFill>
                <a:srgbClr val="0070C0"/>
              </a:solidFill>
              <a:ln w="9525">
                <a:solidFill>
                  <a:srgbClr val="00B0F0"/>
                </a:solidFill>
              </a:ln>
              <a:effectLst/>
            </c:spPr>
          </c:marker>
          <c:cat>
            <c:strRef>
              <c:f>ASM!$F$291:$I$291</c:f>
              <c:strCache>
                <c:ptCount val="4"/>
                <c:pt idx="0">
                  <c:v>W1</c:v>
                </c:pt>
                <c:pt idx="1">
                  <c:v>W2</c:v>
                </c:pt>
                <c:pt idx="2">
                  <c:v>W3</c:v>
                </c:pt>
                <c:pt idx="3">
                  <c:v>W4</c:v>
                </c:pt>
              </c:strCache>
            </c:strRef>
          </c:cat>
          <c:val>
            <c:numRef>
              <c:f>ASM!$F$292:$I$292</c:f>
              <c:numCache>
                <c:formatCode>General</c:formatCode>
                <c:ptCount val="4"/>
                <c:pt idx="0">
                  <c:v>32</c:v>
                </c:pt>
                <c:pt idx="1">
                  <c:v>20</c:v>
                </c:pt>
                <c:pt idx="2">
                  <c:v>22</c:v>
                </c:pt>
                <c:pt idx="3">
                  <c:v>26</c:v>
                </c:pt>
              </c:numCache>
            </c:numRef>
          </c:val>
          <c:smooth val="0"/>
        </c:ser>
        <c:ser>
          <c:idx val="1"/>
          <c:order val="1"/>
          <c:tx>
            <c:strRef>
              <c:f>ASM!$D$293:$E$293</c:f>
              <c:strCache>
                <c:ptCount val="2"/>
                <c:pt idx="0">
                  <c:v>eTool</c:v>
                </c:pt>
                <c:pt idx="1">
                  <c:v>Suppervisor</c:v>
                </c:pt>
              </c:strCache>
            </c:strRef>
          </c:tx>
          <c:spPr>
            <a:ln w="28575" cap="rnd">
              <a:solidFill>
                <a:srgbClr val="C00000"/>
              </a:solidFill>
              <a:round/>
            </a:ln>
            <a:effectLst/>
          </c:spPr>
          <c:marker>
            <c:symbol val="circle"/>
            <c:size val="5"/>
            <c:spPr>
              <a:solidFill>
                <a:srgbClr val="FF0000"/>
              </a:solidFill>
              <a:ln w="9525">
                <a:solidFill>
                  <a:srgbClr val="C00000"/>
                </a:solidFill>
              </a:ln>
              <a:effectLst/>
            </c:spPr>
          </c:marker>
          <c:cat>
            <c:strRef>
              <c:f>ASM!$F$291:$I$291</c:f>
              <c:strCache>
                <c:ptCount val="4"/>
                <c:pt idx="0">
                  <c:v>W1</c:v>
                </c:pt>
                <c:pt idx="1">
                  <c:v>W2</c:v>
                </c:pt>
                <c:pt idx="2">
                  <c:v>W3</c:v>
                </c:pt>
                <c:pt idx="3">
                  <c:v>W4</c:v>
                </c:pt>
              </c:strCache>
            </c:strRef>
          </c:cat>
          <c:val>
            <c:numRef>
              <c:f>ASM!$F$293:$I$293</c:f>
              <c:numCache>
                <c:formatCode>General</c:formatCode>
                <c:ptCount val="4"/>
                <c:pt idx="0">
                  <c:v>18</c:v>
                </c:pt>
                <c:pt idx="1">
                  <c:v>20</c:v>
                </c:pt>
                <c:pt idx="2">
                  <c:v>16</c:v>
                </c:pt>
                <c:pt idx="3">
                  <c:v>15</c:v>
                </c:pt>
              </c:numCache>
            </c:numRef>
          </c:val>
          <c:smooth val="0"/>
        </c:ser>
        <c:ser>
          <c:idx val="2"/>
          <c:order val="2"/>
          <c:tx>
            <c:strRef>
              <c:f>ASM!$D$294:$E$294</c:f>
              <c:strCache>
                <c:ptCount val="2"/>
                <c:pt idx="0">
                  <c:v>SSA</c:v>
                </c:pt>
                <c:pt idx="1">
                  <c:v>Suppervisor</c:v>
                </c:pt>
              </c:strCache>
            </c:strRef>
          </c:tx>
          <c:spPr>
            <a:ln w="28575" cap="rnd">
              <a:solidFill>
                <a:schemeClr val="accent2"/>
              </a:solidFill>
              <a:round/>
            </a:ln>
            <a:effectLst/>
          </c:spPr>
          <c:marker>
            <c:symbol val="circle"/>
            <c:size val="5"/>
            <c:spPr>
              <a:solidFill>
                <a:schemeClr val="accent2">
                  <a:lumMod val="50000"/>
                </a:schemeClr>
              </a:solidFill>
              <a:ln w="9525">
                <a:solidFill>
                  <a:schemeClr val="accent2"/>
                </a:solidFill>
              </a:ln>
              <a:effectLst/>
            </c:spPr>
          </c:marker>
          <c:cat>
            <c:strRef>
              <c:f>ASM!$F$291:$I$291</c:f>
              <c:strCache>
                <c:ptCount val="4"/>
                <c:pt idx="0">
                  <c:v>W1</c:v>
                </c:pt>
                <c:pt idx="1">
                  <c:v>W2</c:v>
                </c:pt>
                <c:pt idx="2">
                  <c:v>W3</c:v>
                </c:pt>
                <c:pt idx="3">
                  <c:v>W4</c:v>
                </c:pt>
              </c:strCache>
            </c:strRef>
          </c:cat>
          <c:val>
            <c:numRef>
              <c:f>ASM!$F$294:$I$294</c:f>
              <c:numCache>
                <c:formatCode>General</c:formatCode>
                <c:ptCount val="4"/>
                <c:pt idx="0">
                  <c:v>12</c:v>
                </c:pt>
                <c:pt idx="1">
                  <c:v>16</c:v>
                </c:pt>
                <c:pt idx="2">
                  <c:v>13</c:v>
                </c:pt>
                <c:pt idx="3">
                  <c:v>14</c:v>
                </c:pt>
              </c:numCache>
            </c:numRef>
          </c:val>
          <c:smooth val="0"/>
        </c:ser>
        <c:ser>
          <c:idx val="3"/>
          <c:order val="3"/>
          <c:tx>
            <c:strRef>
              <c:f>ASM!$D$295:$E$295</c:f>
              <c:strCache>
                <c:ptCount val="2"/>
                <c:pt idx="0">
                  <c:v>PDA</c:v>
                </c:pt>
                <c:pt idx="1">
                  <c:v>Salesmen</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ASM!$F$291:$I$291</c:f>
              <c:strCache>
                <c:ptCount val="4"/>
                <c:pt idx="0">
                  <c:v>W1</c:v>
                </c:pt>
                <c:pt idx="1">
                  <c:v>W2</c:v>
                </c:pt>
                <c:pt idx="2">
                  <c:v>W3</c:v>
                </c:pt>
                <c:pt idx="3">
                  <c:v>W4</c:v>
                </c:pt>
              </c:strCache>
            </c:strRef>
          </c:cat>
          <c:val>
            <c:numRef>
              <c:f>ASM!$F$295:$I$295</c:f>
              <c:numCache>
                <c:formatCode>General</c:formatCode>
                <c:ptCount val="4"/>
                <c:pt idx="0">
                  <c:v>48</c:v>
                </c:pt>
                <c:pt idx="1">
                  <c:v>50</c:v>
                </c:pt>
                <c:pt idx="2">
                  <c:v>49</c:v>
                </c:pt>
                <c:pt idx="3">
                  <c:v>46</c:v>
                </c:pt>
              </c:numCache>
            </c:numRef>
          </c:val>
          <c:smooth val="0"/>
        </c:ser>
        <c:ser>
          <c:idx val="4"/>
          <c:order val="4"/>
          <c:tx>
            <c:strRef>
              <c:f>ASM!$D$296:$E$296</c:f>
              <c:strCache>
                <c:ptCount val="2"/>
                <c:pt idx="0">
                  <c:v>DDA</c:v>
                </c:pt>
                <c:pt idx="1">
                  <c:v>Shipper</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ASM!$F$291:$I$291</c:f>
              <c:strCache>
                <c:ptCount val="4"/>
                <c:pt idx="0">
                  <c:v>W1</c:v>
                </c:pt>
                <c:pt idx="1">
                  <c:v>W2</c:v>
                </c:pt>
                <c:pt idx="2">
                  <c:v>W3</c:v>
                </c:pt>
                <c:pt idx="3">
                  <c:v>W4</c:v>
                </c:pt>
              </c:strCache>
            </c:strRef>
          </c:cat>
          <c:val>
            <c:numRef>
              <c:f>ASM!$F$296:$I$296</c:f>
              <c:numCache>
                <c:formatCode>General</c:formatCode>
                <c:ptCount val="4"/>
                <c:pt idx="0">
                  <c:v>27</c:v>
                </c:pt>
                <c:pt idx="1">
                  <c:v>28</c:v>
                </c:pt>
                <c:pt idx="2">
                  <c:v>32</c:v>
                </c:pt>
                <c:pt idx="3">
                  <c:v>24</c:v>
                </c:pt>
              </c:numCache>
            </c:numRef>
          </c:val>
          <c:smooth val="0"/>
        </c:ser>
        <c:dLbls>
          <c:showLegendKey val="0"/>
          <c:showVal val="0"/>
          <c:showCatName val="0"/>
          <c:showSerName val="0"/>
          <c:showPercent val="0"/>
          <c:showBubbleSize val="0"/>
        </c:dLbls>
        <c:marker val="1"/>
        <c:smooth val="0"/>
        <c:axId val="12574336"/>
        <c:axId val="12567808"/>
      </c:lineChart>
      <c:catAx>
        <c:axId val="1257433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Tool used</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67808"/>
        <c:crosses val="autoZero"/>
        <c:auto val="1"/>
        <c:lblAlgn val="ctr"/>
        <c:lblOffset val="100"/>
        <c:noMultiLvlLbl val="0"/>
      </c:catAx>
      <c:valAx>
        <c:axId val="1256780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Working time</a:t>
                </a:r>
              </a:p>
              <a:p>
                <a:pPr>
                  <a:defRPr/>
                </a:pPr>
                <a:r>
                  <a:rPr lang="en-US"/>
                  <a:t>(hours)</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4336"/>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strRef>
              <c:f>ASM!$D$235</c:f>
              <c:strCache>
                <c:ptCount val="1"/>
                <c:pt idx="0">
                  <c:v>Thời gian viếng thăm</c:v>
                </c:pt>
              </c:strCache>
            </c:strRef>
          </c:tx>
          <c:spPr>
            <a:solidFill>
              <a:schemeClr val="accent1"/>
            </a:solidFill>
            <a:ln>
              <a:noFill/>
            </a:ln>
            <a:effectLst/>
          </c:spPr>
          <c:invertIfNegative val="0"/>
          <c:cat>
            <c:strRef>
              <c:f>ASM!$E$234:$J$234</c:f>
              <c:strCache>
                <c:ptCount val="6"/>
                <c:pt idx="0">
                  <c:v>Mon</c:v>
                </c:pt>
                <c:pt idx="1">
                  <c:v>Tue</c:v>
                </c:pt>
                <c:pt idx="2">
                  <c:v>Wed</c:v>
                </c:pt>
                <c:pt idx="3">
                  <c:v>Thu</c:v>
                </c:pt>
                <c:pt idx="4">
                  <c:v>Fri</c:v>
                </c:pt>
                <c:pt idx="5">
                  <c:v>Sat</c:v>
                </c:pt>
              </c:strCache>
            </c:strRef>
          </c:cat>
          <c:val>
            <c:numRef>
              <c:f>ASM!$E$235:$J$235</c:f>
              <c:numCache>
                <c:formatCode>General</c:formatCode>
                <c:ptCount val="6"/>
                <c:pt idx="0">
                  <c:v>3.5</c:v>
                </c:pt>
                <c:pt idx="1">
                  <c:v>3.8</c:v>
                </c:pt>
                <c:pt idx="2">
                  <c:v>3.2</c:v>
                </c:pt>
                <c:pt idx="3">
                  <c:v>4.2</c:v>
                </c:pt>
                <c:pt idx="4">
                  <c:v>4.0999999999999996</c:v>
                </c:pt>
                <c:pt idx="5">
                  <c:v>2.5</c:v>
                </c:pt>
              </c:numCache>
            </c:numRef>
          </c:val>
        </c:ser>
        <c:ser>
          <c:idx val="1"/>
          <c:order val="1"/>
          <c:tx>
            <c:strRef>
              <c:f>ASM!$D$236</c:f>
              <c:strCache>
                <c:ptCount val="1"/>
                <c:pt idx="0">
                  <c:v>Thời gian di chuyển</c:v>
                </c:pt>
              </c:strCache>
            </c:strRef>
          </c:tx>
          <c:spPr>
            <a:solidFill>
              <a:schemeClr val="accent2"/>
            </a:solidFill>
            <a:ln>
              <a:noFill/>
            </a:ln>
            <a:effectLst/>
          </c:spPr>
          <c:invertIfNegative val="0"/>
          <c:cat>
            <c:strRef>
              <c:f>ASM!$E$234:$J$234</c:f>
              <c:strCache>
                <c:ptCount val="6"/>
                <c:pt idx="0">
                  <c:v>Mon</c:v>
                </c:pt>
                <c:pt idx="1">
                  <c:v>Tue</c:v>
                </c:pt>
                <c:pt idx="2">
                  <c:v>Wed</c:v>
                </c:pt>
                <c:pt idx="3">
                  <c:v>Thu</c:v>
                </c:pt>
                <c:pt idx="4">
                  <c:v>Fri</c:v>
                </c:pt>
                <c:pt idx="5">
                  <c:v>Sat</c:v>
                </c:pt>
              </c:strCache>
            </c:strRef>
          </c:cat>
          <c:val>
            <c:numRef>
              <c:f>ASM!$E$236:$J$236</c:f>
              <c:numCache>
                <c:formatCode>General</c:formatCode>
                <c:ptCount val="6"/>
                <c:pt idx="0">
                  <c:v>4.5</c:v>
                </c:pt>
                <c:pt idx="1">
                  <c:v>4.2</c:v>
                </c:pt>
                <c:pt idx="2">
                  <c:v>3.5</c:v>
                </c:pt>
                <c:pt idx="3">
                  <c:v>4.5</c:v>
                </c:pt>
                <c:pt idx="4">
                  <c:v>4.5999999999999996</c:v>
                </c:pt>
                <c:pt idx="5">
                  <c:v>3.5</c:v>
                </c:pt>
              </c:numCache>
            </c:numRef>
          </c:val>
        </c:ser>
        <c:ser>
          <c:idx val="2"/>
          <c:order val="2"/>
          <c:tx>
            <c:strRef>
              <c:f>ASM!$D$237</c:f>
              <c:strCache>
                <c:ptCount val="1"/>
                <c:pt idx="0">
                  <c:v>Thời gian chuẩn bị đầu ngày</c:v>
                </c:pt>
              </c:strCache>
            </c:strRef>
          </c:tx>
          <c:spPr>
            <a:solidFill>
              <a:schemeClr val="accent3"/>
            </a:solidFill>
            <a:ln>
              <a:noFill/>
            </a:ln>
            <a:effectLst/>
          </c:spPr>
          <c:invertIfNegative val="0"/>
          <c:cat>
            <c:strRef>
              <c:f>ASM!$E$234:$J$234</c:f>
              <c:strCache>
                <c:ptCount val="6"/>
                <c:pt idx="0">
                  <c:v>Mon</c:v>
                </c:pt>
                <c:pt idx="1">
                  <c:v>Tue</c:v>
                </c:pt>
                <c:pt idx="2">
                  <c:v>Wed</c:v>
                </c:pt>
                <c:pt idx="3">
                  <c:v>Thu</c:v>
                </c:pt>
                <c:pt idx="4">
                  <c:v>Fri</c:v>
                </c:pt>
                <c:pt idx="5">
                  <c:v>Sat</c:v>
                </c:pt>
              </c:strCache>
            </c:strRef>
          </c:cat>
          <c:val>
            <c:numRef>
              <c:f>ASM!$E$237:$J$237</c:f>
              <c:numCache>
                <c:formatCode>General</c:formatCode>
                <c:ptCount val="6"/>
                <c:pt idx="0">
                  <c:v>0.25</c:v>
                </c:pt>
                <c:pt idx="1">
                  <c:v>0.25</c:v>
                </c:pt>
                <c:pt idx="2">
                  <c:v>0</c:v>
                </c:pt>
                <c:pt idx="3">
                  <c:v>0.5</c:v>
                </c:pt>
                <c:pt idx="4">
                  <c:v>0.25</c:v>
                </c:pt>
                <c:pt idx="5">
                  <c:v>1</c:v>
                </c:pt>
              </c:numCache>
            </c:numRef>
          </c:val>
        </c:ser>
        <c:dLbls>
          <c:showLegendKey val="0"/>
          <c:showVal val="0"/>
          <c:showCatName val="0"/>
          <c:showSerName val="0"/>
          <c:showPercent val="0"/>
          <c:showBubbleSize val="0"/>
        </c:dLbls>
        <c:gapWidth val="150"/>
        <c:overlap val="100"/>
        <c:axId val="12568352"/>
        <c:axId val="12572704"/>
      </c:barChart>
      <c:catAx>
        <c:axId val="12568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2704"/>
        <c:crosses val="autoZero"/>
        <c:auto val="1"/>
        <c:lblAlgn val="ctr"/>
        <c:lblOffset val="100"/>
        <c:noMultiLvlLbl val="0"/>
      </c:catAx>
      <c:valAx>
        <c:axId val="125727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6835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Compliance situation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ASM!$D$257</c:f>
              <c:strCache>
                <c:ptCount val="1"/>
                <c:pt idx="0">
                  <c:v>Tổng số NVBH (đang quản lý)</c:v>
                </c:pt>
              </c:strCache>
            </c:strRef>
          </c:tx>
          <c:spPr>
            <a:solidFill>
              <a:schemeClr val="accent1"/>
            </a:solidFill>
            <a:ln>
              <a:noFill/>
            </a:ln>
            <a:effectLst/>
          </c:spPr>
          <c:invertIfNegative val="0"/>
          <c:cat>
            <c:strRef>
              <c:f>ASM!$E$256:$J$256</c:f>
              <c:strCache>
                <c:ptCount val="6"/>
                <c:pt idx="0">
                  <c:v>8h</c:v>
                </c:pt>
                <c:pt idx="1">
                  <c:v>9h</c:v>
                </c:pt>
                <c:pt idx="2">
                  <c:v>10h</c:v>
                </c:pt>
                <c:pt idx="3">
                  <c:v>11h</c:v>
                </c:pt>
                <c:pt idx="4">
                  <c:v>12h</c:v>
                </c:pt>
                <c:pt idx="5">
                  <c:v>Hiện tại</c:v>
                </c:pt>
              </c:strCache>
            </c:strRef>
          </c:cat>
          <c:val>
            <c:numRef>
              <c:f>ASM!$E$257:$J$257</c:f>
              <c:numCache>
                <c:formatCode>General</c:formatCode>
                <c:ptCount val="6"/>
                <c:pt idx="0">
                  <c:v>150</c:v>
                </c:pt>
                <c:pt idx="1">
                  <c:v>150</c:v>
                </c:pt>
                <c:pt idx="2">
                  <c:v>150</c:v>
                </c:pt>
                <c:pt idx="3">
                  <c:v>150</c:v>
                </c:pt>
                <c:pt idx="4">
                  <c:v>150</c:v>
                </c:pt>
                <c:pt idx="5">
                  <c:v>147</c:v>
                </c:pt>
              </c:numCache>
            </c:numRef>
          </c:val>
        </c:ser>
        <c:ser>
          <c:idx val="1"/>
          <c:order val="1"/>
          <c:tx>
            <c:strRef>
              <c:f>ASM!$D$258</c:f>
              <c:strCache>
                <c:ptCount val="1"/>
                <c:pt idx="0">
                  <c:v>Số NVBH chưa đồng bộ</c:v>
                </c:pt>
              </c:strCache>
            </c:strRef>
          </c:tx>
          <c:spPr>
            <a:solidFill>
              <a:schemeClr val="accent2"/>
            </a:solidFill>
            <a:ln>
              <a:noFill/>
            </a:ln>
            <a:effectLst/>
          </c:spPr>
          <c:invertIfNegative val="0"/>
          <c:cat>
            <c:strRef>
              <c:f>ASM!$E$256:$J$256</c:f>
              <c:strCache>
                <c:ptCount val="6"/>
                <c:pt idx="0">
                  <c:v>8h</c:v>
                </c:pt>
                <c:pt idx="1">
                  <c:v>9h</c:v>
                </c:pt>
                <c:pt idx="2">
                  <c:v>10h</c:v>
                </c:pt>
                <c:pt idx="3">
                  <c:v>11h</c:v>
                </c:pt>
                <c:pt idx="4">
                  <c:v>12h</c:v>
                </c:pt>
                <c:pt idx="5">
                  <c:v>Hiện tại</c:v>
                </c:pt>
              </c:strCache>
            </c:strRef>
          </c:cat>
          <c:val>
            <c:numRef>
              <c:f>ASM!$E$258:$J$258</c:f>
              <c:numCache>
                <c:formatCode>General</c:formatCode>
                <c:ptCount val="6"/>
                <c:pt idx="0">
                  <c:v>10</c:v>
                </c:pt>
                <c:pt idx="1">
                  <c:v>7</c:v>
                </c:pt>
                <c:pt idx="2">
                  <c:v>5</c:v>
                </c:pt>
                <c:pt idx="3">
                  <c:v>3</c:v>
                </c:pt>
                <c:pt idx="4">
                  <c:v>3</c:v>
                </c:pt>
                <c:pt idx="5">
                  <c:v>0</c:v>
                </c:pt>
              </c:numCache>
            </c:numRef>
          </c:val>
        </c:ser>
        <c:ser>
          <c:idx val="2"/>
          <c:order val="2"/>
          <c:tx>
            <c:strRef>
              <c:f>ASM!$D$259</c:f>
              <c:strCache>
                <c:ptCount val="1"/>
                <c:pt idx="0">
                  <c:v>Số NVBH đã đồng bộ</c:v>
                </c:pt>
              </c:strCache>
            </c:strRef>
          </c:tx>
          <c:spPr>
            <a:solidFill>
              <a:schemeClr val="accent3"/>
            </a:solidFill>
            <a:ln>
              <a:noFill/>
            </a:ln>
            <a:effectLst/>
          </c:spPr>
          <c:invertIfNegative val="0"/>
          <c:cat>
            <c:strRef>
              <c:f>ASM!$E$256:$J$256</c:f>
              <c:strCache>
                <c:ptCount val="6"/>
                <c:pt idx="0">
                  <c:v>8h</c:v>
                </c:pt>
                <c:pt idx="1">
                  <c:v>9h</c:v>
                </c:pt>
                <c:pt idx="2">
                  <c:v>10h</c:v>
                </c:pt>
                <c:pt idx="3">
                  <c:v>11h</c:v>
                </c:pt>
                <c:pt idx="4">
                  <c:v>12h</c:v>
                </c:pt>
                <c:pt idx="5">
                  <c:v>Hiện tại</c:v>
                </c:pt>
              </c:strCache>
            </c:strRef>
          </c:cat>
          <c:val>
            <c:numRef>
              <c:f>ASM!$E$259:$J$259</c:f>
              <c:numCache>
                <c:formatCode>General</c:formatCode>
                <c:ptCount val="6"/>
                <c:pt idx="0">
                  <c:v>140</c:v>
                </c:pt>
                <c:pt idx="1">
                  <c:v>143</c:v>
                </c:pt>
                <c:pt idx="2">
                  <c:v>145</c:v>
                </c:pt>
                <c:pt idx="3">
                  <c:v>147</c:v>
                </c:pt>
                <c:pt idx="4">
                  <c:v>147</c:v>
                </c:pt>
                <c:pt idx="5">
                  <c:v>147</c:v>
                </c:pt>
              </c:numCache>
            </c:numRef>
          </c:val>
        </c:ser>
        <c:ser>
          <c:idx val="3"/>
          <c:order val="3"/>
          <c:tx>
            <c:strRef>
              <c:f>ASM!$D$260</c:f>
              <c:strCache>
                <c:ptCount val="1"/>
                <c:pt idx="0">
                  <c:v>Số NVBH chưa viếng thăm</c:v>
                </c:pt>
              </c:strCache>
            </c:strRef>
          </c:tx>
          <c:spPr>
            <a:solidFill>
              <a:schemeClr val="accent4"/>
            </a:solidFill>
            <a:ln>
              <a:noFill/>
            </a:ln>
            <a:effectLst/>
          </c:spPr>
          <c:invertIfNegative val="0"/>
          <c:cat>
            <c:strRef>
              <c:f>ASM!$E$256:$J$256</c:f>
              <c:strCache>
                <c:ptCount val="6"/>
                <c:pt idx="0">
                  <c:v>8h</c:v>
                </c:pt>
                <c:pt idx="1">
                  <c:v>9h</c:v>
                </c:pt>
                <c:pt idx="2">
                  <c:v>10h</c:v>
                </c:pt>
                <c:pt idx="3">
                  <c:v>11h</c:v>
                </c:pt>
                <c:pt idx="4">
                  <c:v>12h</c:v>
                </c:pt>
                <c:pt idx="5">
                  <c:v>Hiện tại</c:v>
                </c:pt>
              </c:strCache>
            </c:strRef>
          </c:cat>
          <c:val>
            <c:numRef>
              <c:f>ASM!$E$260:$J$260</c:f>
              <c:numCache>
                <c:formatCode>General</c:formatCode>
                <c:ptCount val="6"/>
                <c:pt idx="0">
                  <c:v>120</c:v>
                </c:pt>
                <c:pt idx="1">
                  <c:v>100</c:v>
                </c:pt>
                <c:pt idx="2">
                  <c:v>60</c:v>
                </c:pt>
                <c:pt idx="3">
                  <c:v>25</c:v>
                </c:pt>
                <c:pt idx="4">
                  <c:v>20</c:v>
                </c:pt>
                <c:pt idx="5">
                  <c:v>120</c:v>
                </c:pt>
              </c:numCache>
            </c:numRef>
          </c:val>
        </c:ser>
        <c:ser>
          <c:idx val="4"/>
          <c:order val="4"/>
          <c:tx>
            <c:strRef>
              <c:f>ASM!$D$261</c:f>
              <c:strCache>
                <c:ptCount val="1"/>
                <c:pt idx="0">
                  <c:v>Số NVBH đã viếng thăm</c:v>
                </c:pt>
              </c:strCache>
            </c:strRef>
          </c:tx>
          <c:spPr>
            <a:solidFill>
              <a:schemeClr val="accent5"/>
            </a:solidFill>
            <a:ln>
              <a:noFill/>
            </a:ln>
            <a:effectLst/>
          </c:spPr>
          <c:invertIfNegative val="0"/>
          <c:cat>
            <c:strRef>
              <c:f>ASM!$E$256:$J$256</c:f>
              <c:strCache>
                <c:ptCount val="6"/>
                <c:pt idx="0">
                  <c:v>8h</c:v>
                </c:pt>
                <c:pt idx="1">
                  <c:v>9h</c:v>
                </c:pt>
                <c:pt idx="2">
                  <c:v>10h</c:v>
                </c:pt>
                <c:pt idx="3">
                  <c:v>11h</c:v>
                </c:pt>
                <c:pt idx="4">
                  <c:v>12h</c:v>
                </c:pt>
                <c:pt idx="5">
                  <c:v>Hiện tại</c:v>
                </c:pt>
              </c:strCache>
            </c:strRef>
          </c:cat>
          <c:val>
            <c:numRef>
              <c:f>ASM!$E$261:$J$261</c:f>
              <c:numCache>
                <c:formatCode>General</c:formatCode>
                <c:ptCount val="6"/>
                <c:pt idx="0">
                  <c:v>20</c:v>
                </c:pt>
                <c:pt idx="1">
                  <c:v>43</c:v>
                </c:pt>
                <c:pt idx="2">
                  <c:v>85</c:v>
                </c:pt>
                <c:pt idx="3">
                  <c:v>122</c:v>
                </c:pt>
                <c:pt idx="4">
                  <c:v>127</c:v>
                </c:pt>
                <c:pt idx="5">
                  <c:v>120</c:v>
                </c:pt>
              </c:numCache>
            </c:numRef>
          </c:val>
        </c:ser>
        <c:ser>
          <c:idx val="5"/>
          <c:order val="5"/>
          <c:tx>
            <c:strRef>
              <c:f>ASM!$D$262</c:f>
              <c:strCache>
                <c:ptCount val="1"/>
                <c:pt idx="0">
                  <c:v>Số NVBH chưa có đơn hàng</c:v>
                </c:pt>
              </c:strCache>
            </c:strRef>
          </c:tx>
          <c:spPr>
            <a:solidFill>
              <a:srgbClr val="00B0F0"/>
            </a:solidFill>
            <a:ln>
              <a:noFill/>
            </a:ln>
            <a:effectLst/>
          </c:spPr>
          <c:invertIfNegative val="0"/>
          <c:cat>
            <c:strRef>
              <c:f>ASM!$E$256:$J$256</c:f>
              <c:strCache>
                <c:ptCount val="6"/>
                <c:pt idx="0">
                  <c:v>8h</c:v>
                </c:pt>
                <c:pt idx="1">
                  <c:v>9h</c:v>
                </c:pt>
                <c:pt idx="2">
                  <c:v>10h</c:v>
                </c:pt>
                <c:pt idx="3">
                  <c:v>11h</c:v>
                </c:pt>
                <c:pt idx="4">
                  <c:v>12h</c:v>
                </c:pt>
                <c:pt idx="5">
                  <c:v>Hiện tại</c:v>
                </c:pt>
              </c:strCache>
            </c:strRef>
          </c:cat>
          <c:val>
            <c:numRef>
              <c:f>ASM!$E$262:$J$262</c:f>
              <c:numCache>
                <c:formatCode>General</c:formatCode>
                <c:ptCount val="6"/>
                <c:pt idx="0">
                  <c:v>18</c:v>
                </c:pt>
                <c:pt idx="1">
                  <c:v>28</c:v>
                </c:pt>
                <c:pt idx="2">
                  <c:v>32</c:v>
                </c:pt>
                <c:pt idx="3">
                  <c:v>47</c:v>
                </c:pt>
                <c:pt idx="4">
                  <c:v>13</c:v>
                </c:pt>
                <c:pt idx="5">
                  <c:v>11</c:v>
                </c:pt>
              </c:numCache>
            </c:numRef>
          </c:val>
        </c:ser>
        <c:ser>
          <c:idx val="6"/>
          <c:order val="6"/>
          <c:tx>
            <c:strRef>
              <c:f>ASM!$D$263</c:f>
              <c:strCache>
                <c:ptCount val="1"/>
                <c:pt idx="0">
                  <c:v>Số NVBH có đơn hàng</c:v>
                </c:pt>
              </c:strCache>
            </c:strRef>
          </c:tx>
          <c:spPr>
            <a:solidFill>
              <a:srgbClr val="00B050"/>
            </a:solidFill>
            <a:ln>
              <a:noFill/>
            </a:ln>
            <a:effectLst/>
          </c:spPr>
          <c:invertIfNegative val="0"/>
          <c:cat>
            <c:strRef>
              <c:f>ASM!$E$256:$J$256</c:f>
              <c:strCache>
                <c:ptCount val="6"/>
                <c:pt idx="0">
                  <c:v>8h</c:v>
                </c:pt>
                <c:pt idx="1">
                  <c:v>9h</c:v>
                </c:pt>
                <c:pt idx="2">
                  <c:v>10h</c:v>
                </c:pt>
                <c:pt idx="3">
                  <c:v>11h</c:v>
                </c:pt>
                <c:pt idx="4">
                  <c:v>12h</c:v>
                </c:pt>
                <c:pt idx="5">
                  <c:v>Hiện tại</c:v>
                </c:pt>
              </c:strCache>
            </c:strRef>
          </c:cat>
          <c:val>
            <c:numRef>
              <c:f>ASM!$E$263:$J$263</c:f>
              <c:numCache>
                <c:formatCode>General</c:formatCode>
                <c:ptCount val="6"/>
                <c:pt idx="0">
                  <c:v>2</c:v>
                </c:pt>
                <c:pt idx="1">
                  <c:v>15</c:v>
                </c:pt>
                <c:pt idx="2">
                  <c:v>53</c:v>
                </c:pt>
                <c:pt idx="3">
                  <c:v>75</c:v>
                </c:pt>
                <c:pt idx="4">
                  <c:v>114</c:v>
                </c:pt>
                <c:pt idx="5">
                  <c:v>109</c:v>
                </c:pt>
              </c:numCache>
            </c:numRef>
          </c:val>
        </c:ser>
        <c:dLbls>
          <c:showLegendKey val="0"/>
          <c:showVal val="0"/>
          <c:showCatName val="0"/>
          <c:showSerName val="0"/>
          <c:showPercent val="0"/>
          <c:showBubbleSize val="0"/>
        </c:dLbls>
        <c:gapWidth val="182"/>
        <c:axId val="12565632"/>
        <c:axId val="12577056"/>
      </c:barChart>
      <c:catAx>
        <c:axId val="125656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7056"/>
        <c:crosses val="autoZero"/>
        <c:auto val="1"/>
        <c:lblAlgn val="ctr"/>
        <c:lblOffset val="100"/>
        <c:noMultiLvlLbl val="0"/>
      </c:catAx>
      <c:valAx>
        <c:axId val="125770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6563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via HR</a:t>
            </a:r>
            <a:r>
              <a:rPr lang="en-US" baseline="0"/>
              <a:t> attribute</a:t>
            </a:r>
            <a:endParaRPr lang="en-US"/>
          </a:p>
        </c:rich>
      </c:tx>
      <c:layout>
        <c:manualLayout>
          <c:xMode val="edge"/>
          <c:yMode val="edge"/>
          <c:x val="0.43608793169628507"/>
          <c:y val="1.964491518231350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2"/>
          <c:order val="2"/>
          <c:tx>
            <c:strRef>
              <c:f>SS!$H$230</c:f>
              <c:strCache>
                <c:ptCount val="1"/>
                <c:pt idx="0">
                  <c:v>Doanh số SP trọng tâm</c:v>
                </c:pt>
              </c:strCache>
            </c:strRef>
          </c:tx>
          <c:spPr>
            <a:solidFill>
              <a:srgbClr val="00B0F0"/>
            </a:solidFill>
            <a:ln>
              <a:noFill/>
            </a:ln>
            <a:effectLst/>
          </c:spPr>
          <c:invertIfNegative val="0"/>
          <c:cat>
            <c:multiLvlStrRef>
              <c:f>SS!$D$231:$E$257</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 (đang quản lý)</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SS!$H$231:$H$257</c:f>
              <c:numCache>
                <c:formatCode>General</c:formatCode>
                <c:ptCount val="27"/>
                <c:pt idx="0">
                  <c:v>250</c:v>
                </c:pt>
                <c:pt idx="1">
                  <c:v>120</c:v>
                </c:pt>
                <c:pt idx="2">
                  <c:v>130</c:v>
                </c:pt>
                <c:pt idx="3">
                  <c:v>117</c:v>
                </c:pt>
                <c:pt idx="4">
                  <c:v>53</c:v>
                </c:pt>
                <c:pt idx="5">
                  <c:v>80</c:v>
                </c:pt>
                <c:pt idx="6">
                  <c:v>57</c:v>
                </c:pt>
                <c:pt idx="7">
                  <c:v>23</c:v>
                </c:pt>
                <c:pt idx="8">
                  <c:v>22</c:v>
                </c:pt>
                <c:pt idx="9">
                  <c:v>25</c:v>
                </c:pt>
                <c:pt idx="10">
                  <c:v>5</c:v>
                </c:pt>
                <c:pt idx="11">
                  <c:v>118</c:v>
                </c:pt>
                <c:pt idx="12">
                  <c:v>230</c:v>
                </c:pt>
                <c:pt idx="13" formatCode="#,##0">
                  <c:v>20</c:v>
                </c:pt>
                <c:pt idx="14">
                  <c:v>185</c:v>
                </c:pt>
                <c:pt idx="15" formatCode="#,##0">
                  <c:v>65</c:v>
                </c:pt>
                <c:pt idx="16">
                  <c:v>79</c:v>
                </c:pt>
                <c:pt idx="17">
                  <c:v>62</c:v>
                </c:pt>
                <c:pt idx="18">
                  <c:v>67</c:v>
                </c:pt>
                <c:pt idx="19" formatCode="#,##0">
                  <c:v>42</c:v>
                </c:pt>
                <c:pt idx="20">
                  <c:v>17</c:v>
                </c:pt>
                <c:pt idx="21">
                  <c:v>179</c:v>
                </c:pt>
                <c:pt idx="22" formatCode="#,##0">
                  <c:v>54</c:v>
                </c:pt>
                <c:pt idx="23">
                  <c:v>33</c:v>
                </c:pt>
                <c:pt idx="24">
                  <c:v>157</c:v>
                </c:pt>
                <c:pt idx="25">
                  <c:v>51</c:v>
                </c:pt>
                <c:pt idx="26" formatCode="#,##0">
                  <c:v>9</c:v>
                </c:pt>
              </c:numCache>
            </c:numRef>
          </c:val>
        </c:ser>
        <c:ser>
          <c:idx val="3"/>
          <c:order val="3"/>
          <c:tx>
            <c:strRef>
              <c:f>SS!$I$230</c:f>
              <c:strCache>
                <c:ptCount val="1"/>
                <c:pt idx="0">
                  <c:v>Doanh số SP còn lại</c:v>
                </c:pt>
              </c:strCache>
            </c:strRef>
          </c:tx>
          <c:spPr>
            <a:solidFill>
              <a:schemeClr val="accent4"/>
            </a:solidFill>
            <a:ln>
              <a:noFill/>
            </a:ln>
            <a:effectLst/>
          </c:spPr>
          <c:invertIfNegative val="0"/>
          <c:cat>
            <c:multiLvlStrRef>
              <c:f>SS!$D$231:$E$257</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 (đang quản lý)</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SS!$I$231:$I$257</c:f>
              <c:numCache>
                <c:formatCode>#,##0</c:formatCode>
                <c:ptCount val="27"/>
                <c:pt idx="0">
                  <c:v>760</c:v>
                </c:pt>
                <c:pt idx="1">
                  <c:v>430</c:v>
                </c:pt>
                <c:pt idx="2">
                  <c:v>330</c:v>
                </c:pt>
                <c:pt idx="3">
                  <c:v>333</c:v>
                </c:pt>
                <c:pt idx="4" formatCode="General">
                  <c:v>167</c:v>
                </c:pt>
                <c:pt idx="5" formatCode="General">
                  <c:v>260</c:v>
                </c:pt>
                <c:pt idx="6" formatCode="General">
                  <c:v>173</c:v>
                </c:pt>
                <c:pt idx="7" formatCode="General">
                  <c:v>158</c:v>
                </c:pt>
                <c:pt idx="8" formatCode="General">
                  <c:v>118</c:v>
                </c:pt>
                <c:pt idx="9" formatCode="General">
                  <c:v>73</c:v>
                </c:pt>
                <c:pt idx="10" formatCode="General">
                  <c:v>30</c:v>
                </c:pt>
                <c:pt idx="11" formatCode="General">
                  <c:v>208</c:v>
                </c:pt>
                <c:pt idx="12" formatCode="General">
                  <c:v>590</c:v>
                </c:pt>
                <c:pt idx="13" formatCode="General">
                  <c:v>170</c:v>
                </c:pt>
                <c:pt idx="14" formatCode="General">
                  <c:v>158</c:v>
                </c:pt>
                <c:pt idx="15" formatCode="General">
                  <c:v>602</c:v>
                </c:pt>
                <c:pt idx="16" formatCode="General">
                  <c:v>216</c:v>
                </c:pt>
                <c:pt idx="17" formatCode="General">
                  <c:v>213</c:v>
                </c:pt>
                <c:pt idx="18" formatCode="General">
                  <c:v>183</c:v>
                </c:pt>
                <c:pt idx="19" formatCode="General">
                  <c:v>148</c:v>
                </c:pt>
                <c:pt idx="20" formatCode="General">
                  <c:v>140</c:v>
                </c:pt>
                <c:pt idx="21" formatCode="General">
                  <c:v>438</c:v>
                </c:pt>
                <c:pt idx="22" formatCode="General">
                  <c:v>182</c:v>
                </c:pt>
                <c:pt idx="23" formatCode="General">
                  <c:v>46</c:v>
                </c:pt>
                <c:pt idx="24" formatCode="General">
                  <c:v>430</c:v>
                </c:pt>
                <c:pt idx="25" formatCode="General">
                  <c:v>254</c:v>
                </c:pt>
                <c:pt idx="26" formatCode="General">
                  <c:v>30</c:v>
                </c:pt>
              </c:numCache>
            </c:numRef>
          </c:val>
        </c:ser>
        <c:dLbls>
          <c:showLegendKey val="0"/>
          <c:showVal val="0"/>
          <c:showCatName val="0"/>
          <c:showSerName val="0"/>
          <c:showPercent val="0"/>
          <c:showBubbleSize val="0"/>
        </c:dLbls>
        <c:gapWidth val="150"/>
        <c:overlap val="100"/>
        <c:axId val="12564544"/>
        <c:axId val="12573792"/>
      </c:barChart>
      <c:lineChart>
        <c:grouping val="standard"/>
        <c:varyColors val="0"/>
        <c:ser>
          <c:idx val="1"/>
          <c:order val="1"/>
          <c:tx>
            <c:strRef>
              <c:f>SS!$G$230</c:f>
              <c:strCache>
                <c:ptCount val="1"/>
                <c:pt idx="0">
                  <c:v>Doanh số tổng (tỷ đồng)</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SS!$D$231:$E$257</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 (đang quản lý)</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SS!$G$231:$G$257</c:f>
              <c:numCache>
                <c:formatCode>General</c:formatCode>
                <c:ptCount val="27"/>
                <c:pt idx="0" formatCode="#,##0">
                  <c:v>1010</c:v>
                </c:pt>
                <c:pt idx="1">
                  <c:v>550</c:v>
                </c:pt>
                <c:pt idx="2">
                  <c:v>460</c:v>
                </c:pt>
                <c:pt idx="3">
                  <c:v>450</c:v>
                </c:pt>
                <c:pt idx="4">
                  <c:v>220</c:v>
                </c:pt>
                <c:pt idx="5">
                  <c:v>340</c:v>
                </c:pt>
                <c:pt idx="6">
                  <c:v>230</c:v>
                </c:pt>
                <c:pt idx="7">
                  <c:v>181</c:v>
                </c:pt>
                <c:pt idx="8">
                  <c:v>140</c:v>
                </c:pt>
                <c:pt idx="9">
                  <c:v>98</c:v>
                </c:pt>
                <c:pt idx="10">
                  <c:v>35</c:v>
                </c:pt>
                <c:pt idx="11" formatCode="#,##0">
                  <c:v>326</c:v>
                </c:pt>
                <c:pt idx="12">
                  <c:v>820</c:v>
                </c:pt>
                <c:pt idx="13" formatCode="#,##0">
                  <c:v>190</c:v>
                </c:pt>
                <c:pt idx="14">
                  <c:v>343</c:v>
                </c:pt>
                <c:pt idx="15" formatCode="#,##0">
                  <c:v>667</c:v>
                </c:pt>
                <c:pt idx="16">
                  <c:v>295</c:v>
                </c:pt>
                <c:pt idx="17">
                  <c:v>275</c:v>
                </c:pt>
                <c:pt idx="18">
                  <c:v>250</c:v>
                </c:pt>
                <c:pt idx="19" formatCode="#,##0">
                  <c:v>190</c:v>
                </c:pt>
                <c:pt idx="20">
                  <c:v>157</c:v>
                </c:pt>
                <c:pt idx="21">
                  <c:v>617</c:v>
                </c:pt>
                <c:pt idx="22" formatCode="#,##0">
                  <c:v>236</c:v>
                </c:pt>
                <c:pt idx="23">
                  <c:v>79</c:v>
                </c:pt>
                <c:pt idx="24">
                  <c:v>587</c:v>
                </c:pt>
                <c:pt idx="25">
                  <c:v>305</c:v>
                </c:pt>
                <c:pt idx="26" formatCode="#,##0">
                  <c:v>39</c:v>
                </c:pt>
              </c:numCache>
            </c:numRef>
          </c:val>
          <c:smooth val="0"/>
        </c:ser>
        <c:dLbls>
          <c:showLegendKey val="0"/>
          <c:showVal val="0"/>
          <c:showCatName val="0"/>
          <c:showSerName val="0"/>
          <c:showPercent val="0"/>
          <c:showBubbleSize val="0"/>
        </c:dLbls>
        <c:marker val="1"/>
        <c:smooth val="0"/>
        <c:axId val="12564544"/>
        <c:axId val="12573792"/>
      </c:lineChart>
      <c:lineChart>
        <c:grouping val="standard"/>
        <c:varyColors val="0"/>
        <c:ser>
          <c:idx val="0"/>
          <c:order val="0"/>
          <c:tx>
            <c:strRef>
              <c:f>SS!$F$230</c:f>
              <c:strCache>
                <c:ptCount val="1"/>
                <c:pt idx="0">
                  <c:v>Nhân sự (NVBH)</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SS!$D$231:$E$257</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 (đang quản lý)</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SS!$F$231:$F$257</c:f>
              <c:numCache>
                <c:formatCode>General</c:formatCode>
                <c:ptCount val="27"/>
                <c:pt idx="0" formatCode="#,##0">
                  <c:v>500</c:v>
                </c:pt>
                <c:pt idx="1">
                  <c:v>268</c:v>
                </c:pt>
                <c:pt idx="2">
                  <c:v>232</c:v>
                </c:pt>
                <c:pt idx="3">
                  <c:v>247</c:v>
                </c:pt>
                <c:pt idx="4">
                  <c:v>133</c:v>
                </c:pt>
                <c:pt idx="5">
                  <c:v>120</c:v>
                </c:pt>
                <c:pt idx="6">
                  <c:v>111</c:v>
                </c:pt>
                <c:pt idx="7">
                  <c:v>93</c:v>
                </c:pt>
                <c:pt idx="8">
                  <c:v>92</c:v>
                </c:pt>
                <c:pt idx="9">
                  <c:v>59</c:v>
                </c:pt>
                <c:pt idx="10">
                  <c:v>13</c:v>
                </c:pt>
                <c:pt idx="11">
                  <c:v>132</c:v>
                </c:pt>
                <c:pt idx="12">
                  <c:v>383</c:v>
                </c:pt>
                <c:pt idx="13" formatCode="#,##0">
                  <c:v>117</c:v>
                </c:pt>
                <c:pt idx="14">
                  <c:v>120</c:v>
                </c:pt>
                <c:pt idx="15" formatCode="#,##0">
                  <c:v>380</c:v>
                </c:pt>
                <c:pt idx="16">
                  <c:v>179</c:v>
                </c:pt>
                <c:pt idx="17">
                  <c:v>153</c:v>
                </c:pt>
                <c:pt idx="18">
                  <c:v>108</c:v>
                </c:pt>
                <c:pt idx="19" formatCode="#,##0">
                  <c:v>60</c:v>
                </c:pt>
                <c:pt idx="20">
                  <c:v>150</c:v>
                </c:pt>
                <c:pt idx="21">
                  <c:v>279</c:v>
                </c:pt>
                <c:pt idx="22" formatCode="#,##0">
                  <c:v>71</c:v>
                </c:pt>
                <c:pt idx="23">
                  <c:v>103</c:v>
                </c:pt>
                <c:pt idx="24">
                  <c:v>260</c:v>
                </c:pt>
                <c:pt idx="25">
                  <c:v>93</c:v>
                </c:pt>
                <c:pt idx="26" formatCode="#,##0">
                  <c:v>44</c:v>
                </c:pt>
              </c:numCache>
            </c:numRef>
          </c:val>
          <c:smooth val="0"/>
        </c:ser>
        <c:dLbls>
          <c:showLegendKey val="0"/>
          <c:showVal val="0"/>
          <c:showCatName val="0"/>
          <c:showSerName val="0"/>
          <c:showPercent val="0"/>
          <c:showBubbleSize val="0"/>
        </c:dLbls>
        <c:marker val="1"/>
        <c:smooth val="0"/>
        <c:axId val="12569984"/>
        <c:axId val="12566176"/>
      </c:lineChart>
      <c:catAx>
        <c:axId val="125645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HR Attribute</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3792"/>
        <c:crosses val="autoZero"/>
        <c:auto val="1"/>
        <c:lblAlgn val="ctr"/>
        <c:lblOffset val="100"/>
        <c:noMultiLvlLbl val="0"/>
      </c:catAx>
      <c:valAx>
        <c:axId val="1257379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Revenue</a:t>
                </a:r>
              </a:p>
              <a:p>
                <a:pPr>
                  <a:defRPr/>
                </a:pPr>
                <a:r>
                  <a:rPr lang="en-US"/>
                  <a:t>(billionce VND)</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64544"/>
        <c:crosses val="autoZero"/>
        <c:crossBetween val="between"/>
      </c:valAx>
      <c:valAx>
        <c:axId val="12566176"/>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Salesmen</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69984"/>
        <c:crosses val="max"/>
        <c:crossBetween val="between"/>
      </c:valAx>
      <c:catAx>
        <c:axId val="12569984"/>
        <c:scaling>
          <c:orientation val="minMax"/>
        </c:scaling>
        <c:delete val="1"/>
        <c:axPos val="b"/>
        <c:numFmt formatCode="General" sourceLinked="1"/>
        <c:majorTickMark val="out"/>
        <c:minorTickMark val="none"/>
        <c:tickLblPos val="nextTo"/>
        <c:crossAx val="12566176"/>
        <c:crosses val="autoZero"/>
        <c:auto val="1"/>
        <c:lblAlgn val="ctr"/>
        <c:lblOffset val="100"/>
        <c:noMultiLvlLbl val="0"/>
      </c:cat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vi-VN"/>
              <a:t>Thời gian làm việc và các yếu tố ngoại </a:t>
            </a:r>
            <a:r>
              <a:rPr lang="en-US"/>
              <a:t>vi</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2"/>
          <c:order val="2"/>
          <c:tx>
            <c:strRef>
              <c:f>SS!$D$181</c:f>
              <c:strCache>
                <c:ptCount val="1"/>
                <c:pt idx="0">
                  <c:v>Thời gian viếng thăm</c:v>
                </c:pt>
              </c:strCache>
            </c:strRef>
          </c:tx>
          <c:spPr>
            <a:solidFill>
              <a:srgbClr val="00B0F0"/>
            </a:solidFill>
            <a:ln>
              <a:noFill/>
            </a:ln>
            <a:effectLst/>
          </c:spPr>
          <c:invertIfNegative val="0"/>
          <c:cat>
            <c:strRef>
              <c:f>SS!$E$178:$J$178</c:f>
              <c:strCache>
                <c:ptCount val="6"/>
                <c:pt idx="0">
                  <c:v>D1</c:v>
                </c:pt>
                <c:pt idx="1">
                  <c:v>D2</c:v>
                </c:pt>
                <c:pt idx="2">
                  <c:v>D3</c:v>
                </c:pt>
                <c:pt idx="3">
                  <c:v>D4</c:v>
                </c:pt>
                <c:pt idx="4">
                  <c:v>D5</c:v>
                </c:pt>
                <c:pt idx="5">
                  <c:v>D6</c:v>
                </c:pt>
              </c:strCache>
            </c:strRef>
          </c:cat>
          <c:val>
            <c:numRef>
              <c:f>SS!$E$181:$J$181</c:f>
              <c:numCache>
                <c:formatCode>General</c:formatCode>
                <c:ptCount val="6"/>
                <c:pt idx="0">
                  <c:v>3.5</c:v>
                </c:pt>
                <c:pt idx="1">
                  <c:v>4</c:v>
                </c:pt>
                <c:pt idx="2">
                  <c:v>4.5</c:v>
                </c:pt>
                <c:pt idx="3">
                  <c:v>4</c:v>
                </c:pt>
                <c:pt idx="4">
                  <c:v>3.5</c:v>
                </c:pt>
                <c:pt idx="5">
                  <c:v>3.5</c:v>
                </c:pt>
              </c:numCache>
            </c:numRef>
          </c:val>
        </c:ser>
        <c:ser>
          <c:idx val="3"/>
          <c:order val="3"/>
          <c:tx>
            <c:strRef>
              <c:f>SS!$D$182</c:f>
              <c:strCache>
                <c:ptCount val="1"/>
                <c:pt idx="0">
                  <c:v>Thời gian di chuyển</c:v>
                </c:pt>
              </c:strCache>
            </c:strRef>
          </c:tx>
          <c:spPr>
            <a:solidFill>
              <a:schemeClr val="accent4"/>
            </a:solidFill>
            <a:ln>
              <a:noFill/>
            </a:ln>
            <a:effectLst/>
          </c:spPr>
          <c:invertIfNegative val="0"/>
          <c:cat>
            <c:strRef>
              <c:f>SS!$E$178:$J$178</c:f>
              <c:strCache>
                <c:ptCount val="6"/>
                <c:pt idx="0">
                  <c:v>D1</c:v>
                </c:pt>
                <c:pt idx="1">
                  <c:v>D2</c:v>
                </c:pt>
                <c:pt idx="2">
                  <c:v>D3</c:v>
                </c:pt>
                <c:pt idx="3">
                  <c:v>D4</c:v>
                </c:pt>
                <c:pt idx="4">
                  <c:v>D5</c:v>
                </c:pt>
                <c:pt idx="5">
                  <c:v>D6</c:v>
                </c:pt>
              </c:strCache>
            </c:strRef>
          </c:cat>
          <c:val>
            <c:numRef>
              <c:f>SS!$E$182:$J$182</c:f>
              <c:numCache>
                <c:formatCode>General</c:formatCode>
                <c:ptCount val="6"/>
                <c:pt idx="0">
                  <c:v>4.5</c:v>
                </c:pt>
                <c:pt idx="1">
                  <c:v>5</c:v>
                </c:pt>
                <c:pt idx="2">
                  <c:v>4</c:v>
                </c:pt>
                <c:pt idx="3">
                  <c:v>4</c:v>
                </c:pt>
                <c:pt idx="4">
                  <c:v>4.5</c:v>
                </c:pt>
                <c:pt idx="5">
                  <c:v>3.5</c:v>
                </c:pt>
              </c:numCache>
            </c:numRef>
          </c:val>
        </c:ser>
        <c:ser>
          <c:idx val="4"/>
          <c:order val="4"/>
          <c:tx>
            <c:strRef>
              <c:f>SS!$D$183</c:f>
              <c:strCache>
                <c:ptCount val="1"/>
                <c:pt idx="0">
                  <c:v>Chuẩn bị đầu ngày</c:v>
                </c:pt>
              </c:strCache>
            </c:strRef>
          </c:tx>
          <c:spPr>
            <a:solidFill>
              <a:srgbClr val="7030A0"/>
            </a:solidFill>
            <a:ln>
              <a:noFill/>
            </a:ln>
            <a:effectLst/>
          </c:spPr>
          <c:invertIfNegative val="0"/>
          <c:cat>
            <c:strRef>
              <c:f>SS!$E$178:$J$178</c:f>
              <c:strCache>
                <c:ptCount val="6"/>
                <c:pt idx="0">
                  <c:v>D1</c:v>
                </c:pt>
                <c:pt idx="1">
                  <c:v>D2</c:v>
                </c:pt>
                <c:pt idx="2">
                  <c:v>D3</c:v>
                </c:pt>
                <c:pt idx="3">
                  <c:v>D4</c:v>
                </c:pt>
                <c:pt idx="4">
                  <c:v>D5</c:v>
                </c:pt>
                <c:pt idx="5">
                  <c:v>D6</c:v>
                </c:pt>
              </c:strCache>
            </c:strRef>
          </c:cat>
          <c:val>
            <c:numRef>
              <c:f>SS!$E$183:$J$183</c:f>
              <c:numCache>
                <c:formatCode>General</c:formatCode>
                <c:ptCount val="6"/>
                <c:pt idx="0">
                  <c:v>0.5</c:v>
                </c:pt>
                <c:pt idx="1">
                  <c:v>0.5</c:v>
                </c:pt>
                <c:pt idx="2">
                  <c:v>1.5</c:v>
                </c:pt>
                <c:pt idx="3">
                  <c:v>0.15000000000000036</c:v>
                </c:pt>
                <c:pt idx="4">
                  <c:v>0.5</c:v>
                </c:pt>
                <c:pt idx="5">
                  <c:v>1.5</c:v>
                </c:pt>
              </c:numCache>
            </c:numRef>
          </c:val>
        </c:ser>
        <c:dLbls>
          <c:showLegendKey val="0"/>
          <c:showVal val="0"/>
          <c:showCatName val="0"/>
          <c:showSerName val="0"/>
          <c:showPercent val="0"/>
          <c:showBubbleSize val="0"/>
        </c:dLbls>
        <c:gapWidth val="150"/>
        <c:overlap val="100"/>
        <c:axId val="13953808"/>
        <c:axId val="13945104"/>
      </c:barChart>
      <c:lineChart>
        <c:grouping val="standard"/>
        <c:varyColors val="0"/>
        <c:ser>
          <c:idx val="0"/>
          <c:order val="0"/>
          <c:tx>
            <c:strRef>
              <c:f>SS!$D$179</c:f>
              <c:strCache>
                <c:ptCount val="1"/>
                <c:pt idx="0">
                  <c:v>Tổng thời gian làm việc</c:v>
                </c:pt>
              </c:strCache>
            </c:strRef>
          </c:tx>
          <c:spPr>
            <a:ln w="28575" cap="rnd">
              <a:solidFill>
                <a:srgbClr val="0070C0"/>
              </a:solidFill>
              <a:round/>
            </a:ln>
            <a:effectLst/>
          </c:spPr>
          <c:marker>
            <c:symbol val="circle"/>
            <c:size val="5"/>
            <c:spPr>
              <a:solidFill>
                <a:schemeClr val="accent1"/>
              </a:solidFill>
              <a:ln w="9525">
                <a:solidFill>
                  <a:srgbClr val="0070C0"/>
                </a:solidFill>
              </a:ln>
              <a:effectLst/>
            </c:spPr>
          </c:marker>
          <c:cat>
            <c:strRef>
              <c:f>SS!$E$178:$J$178</c:f>
              <c:strCache>
                <c:ptCount val="6"/>
                <c:pt idx="0">
                  <c:v>D1</c:v>
                </c:pt>
                <c:pt idx="1">
                  <c:v>D2</c:v>
                </c:pt>
                <c:pt idx="2">
                  <c:v>D3</c:v>
                </c:pt>
                <c:pt idx="3">
                  <c:v>D4</c:v>
                </c:pt>
                <c:pt idx="4">
                  <c:v>D5</c:v>
                </c:pt>
                <c:pt idx="5">
                  <c:v>D6</c:v>
                </c:pt>
              </c:strCache>
            </c:strRef>
          </c:cat>
          <c:val>
            <c:numRef>
              <c:f>SS!$E$179:$J$179</c:f>
              <c:numCache>
                <c:formatCode>General</c:formatCode>
                <c:ptCount val="6"/>
                <c:pt idx="0">
                  <c:v>8.5</c:v>
                </c:pt>
                <c:pt idx="1">
                  <c:v>9.5</c:v>
                </c:pt>
                <c:pt idx="2">
                  <c:v>10</c:v>
                </c:pt>
                <c:pt idx="3">
                  <c:v>8.15</c:v>
                </c:pt>
                <c:pt idx="4">
                  <c:v>8.5</c:v>
                </c:pt>
                <c:pt idx="5">
                  <c:v>8.5</c:v>
                </c:pt>
              </c:numCache>
            </c:numRef>
          </c:val>
          <c:smooth val="0"/>
        </c:ser>
        <c:ser>
          <c:idx val="1"/>
          <c:order val="1"/>
          <c:tx>
            <c:strRef>
              <c:f>SS!$D$180</c:f>
              <c:strCache>
                <c:ptCount val="1"/>
                <c:pt idx="0">
                  <c:v>Thời gian viếng thăm tối thiểu</c:v>
                </c:pt>
              </c:strCache>
            </c:strRef>
          </c:tx>
          <c:spPr>
            <a:ln w="28575" cap="rnd">
              <a:solidFill>
                <a:srgbClr val="FF0000"/>
              </a:solidFill>
              <a:round/>
            </a:ln>
            <a:effectLst/>
          </c:spPr>
          <c:marker>
            <c:symbol val="circle"/>
            <c:size val="5"/>
            <c:spPr>
              <a:solidFill>
                <a:schemeClr val="accent2"/>
              </a:solidFill>
              <a:ln w="9525">
                <a:solidFill>
                  <a:srgbClr val="FF0000"/>
                </a:solidFill>
              </a:ln>
              <a:effectLst/>
            </c:spPr>
          </c:marker>
          <c:cat>
            <c:strRef>
              <c:f>SS!$E$178:$J$178</c:f>
              <c:strCache>
                <c:ptCount val="6"/>
                <c:pt idx="0">
                  <c:v>D1</c:v>
                </c:pt>
                <c:pt idx="1">
                  <c:v>D2</c:v>
                </c:pt>
                <c:pt idx="2">
                  <c:v>D3</c:v>
                </c:pt>
                <c:pt idx="3">
                  <c:v>D4</c:v>
                </c:pt>
                <c:pt idx="4">
                  <c:v>D5</c:v>
                </c:pt>
                <c:pt idx="5">
                  <c:v>D6</c:v>
                </c:pt>
              </c:strCache>
            </c:strRef>
          </c:cat>
          <c:val>
            <c:numRef>
              <c:f>SS!$E$180:$J$180</c:f>
              <c:numCache>
                <c:formatCode>General</c:formatCode>
                <c:ptCount val="6"/>
                <c:pt idx="0">
                  <c:v>4</c:v>
                </c:pt>
                <c:pt idx="1">
                  <c:v>4</c:v>
                </c:pt>
                <c:pt idx="2">
                  <c:v>4</c:v>
                </c:pt>
                <c:pt idx="3">
                  <c:v>4</c:v>
                </c:pt>
                <c:pt idx="4">
                  <c:v>4</c:v>
                </c:pt>
                <c:pt idx="5">
                  <c:v>4</c:v>
                </c:pt>
              </c:numCache>
            </c:numRef>
          </c:val>
          <c:smooth val="0"/>
        </c:ser>
        <c:dLbls>
          <c:showLegendKey val="0"/>
          <c:showVal val="0"/>
          <c:showCatName val="0"/>
          <c:showSerName val="0"/>
          <c:showPercent val="0"/>
          <c:showBubbleSize val="0"/>
        </c:dLbls>
        <c:marker val="1"/>
        <c:smooth val="0"/>
        <c:axId val="13953808"/>
        <c:axId val="13945104"/>
      </c:lineChart>
      <c:lineChart>
        <c:grouping val="standard"/>
        <c:varyColors val="0"/>
        <c:ser>
          <c:idx val="5"/>
          <c:order val="5"/>
          <c:tx>
            <c:strRef>
              <c:f>SS!$D$184</c:f>
              <c:strCache>
                <c:ptCount val="1"/>
                <c:pt idx="0">
                  <c:v>Tổng lượt di chuyển theo MCP</c:v>
                </c:pt>
              </c:strCache>
            </c:strRef>
          </c:tx>
          <c:spPr>
            <a:ln w="28575" cap="rnd">
              <a:solidFill>
                <a:srgbClr val="00B050"/>
              </a:solidFill>
              <a:round/>
            </a:ln>
            <a:effectLst/>
          </c:spPr>
          <c:marker>
            <c:symbol val="circle"/>
            <c:size val="5"/>
            <c:spPr>
              <a:solidFill>
                <a:srgbClr val="92D050"/>
              </a:solidFill>
              <a:ln w="9525">
                <a:solidFill>
                  <a:srgbClr val="00B050"/>
                </a:solidFill>
              </a:ln>
              <a:effectLst/>
            </c:spPr>
          </c:marker>
          <c:cat>
            <c:strRef>
              <c:f>SS!$E$178:$J$178</c:f>
              <c:strCache>
                <c:ptCount val="6"/>
                <c:pt idx="0">
                  <c:v>D1</c:v>
                </c:pt>
                <c:pt idx="1">
                  <c:v>D2</c:v>
                </c:pt>
                <c:pt idx="2">
                  <c:v>D3</c:v>
                </c:pt>
                <c:pt idx="3">
                  <c:v>D4</c:v>
                </c:pt>
                <c:pt idx="4">
                  <c:v>D5</c:v>
                </c:pt>
                <c:pt idx="5">
                  <c:v>D6</c:v>
                </c:pt>
              </c:strCache>
            </c:strRef>
          </c:cat>
          <c:val>
            <c:numRef>
              <c:f>SS!$E$184:$J$184</c:f>
              <c:numCache>
                <c:formatCode>General</c:formatCode>
                <c:ptCount val="6"/>
                <c:pt idx="0">
                  <c:v>36</c:v>
                </c:pt>
                <c:pt idx="1">
                  <c:v>36</c:v>
                </c:pt>
                <c:pt idx="2">
                  <c:v>36</c:v>
                </c:pt>
                <c:pt idx="3">
                  <c:v>34</c:v>
                </c:pt>
                <c:pt idx="4">
                  <c:v>34</c:v>
                </c:pt>
                <c:pt idx="5">
                  <c:v>32</c:v>
                </c:pt>
              </c:numCache>
            </c:numRef>
          </c:val>
          <c:smooth val="0"/>
        </c:ser>
        <c:ser>
          <c:idx val="6"/>
          <c:order val="6"/>
          <c:tx>
            <c:strRef>
              <c:f>SS!$D$185</c:f>
              <c:strCache>
                <c:ptCount val="1"/>
                <c:pt idx="0">
                  <c:v>Tổng lượt di chuyển thực tế</c:v>
                </c:pt>
              </c:strCache>
            </c:strRef>
          </c:tx>
          <c:spPr>
            <a:ln w="28575" cap="rnd">
              <a:solidFill>
                <a:schemeClr val="accent2"/>
              </a:solidFill>
              <a:round/>
            </a:ln>
            <a:effectLst/>
          </c:spPr>
          <c:marker>
            <c:symbol val="circle"/>
            <c:size val="5"/>
            <c:spPr>
              <a:solidFill>
                <a:schemeClr val="accent4"/>
              </a:solidFill>
              <a:ln w="9525">
                <a:solidFill>
                  <a:schemeClr val="accent2"/>
                </a:solidFill>
              </a:ln>
              <a:effectLst/>
            </c:spPr>
          </c:marker>
          <c:cat>
            <c:strRef>
              <c:f>SS!$E$178:$J$178</c:f>
              <c:strCache>
                <c:ptCount val="6"/>
                <c:pt idx="0">
                  <c:v>D1</c:v>
                </c:pt>
                <c:pt idx="1">
                  <c:v>D2</c:v>
                </c:pt>
                <c:pt idx="2">
                  <c:v>D3</c:v>
                </c:pt>
                <c:pt idx="3">
                  <c:v>D4</c:v>
                </c:pt>
                <c:pt idx="4">
                  <c:v>D5</c:v>
                </c:pt>
                <c:pt idx="5">
                  <c:v>D6</c:v>
                </c:pt>
              </c:strCache>
            </c:strRef>
          </c:cat>
          <c:val>
            <c:numRef>
              <c:f>SS!$E$185:$J$185</c:f>
              <c:numCache>
                <c:formatCode>General</c:formatCode>
                <c:ptCount val="6"/>
                <c:pt idx="0">
                  <c:v>36</c:v>
                </c:pt>
                <c:pt idx="1">
                  <c:v>33</c:v>
                </c:pt>
                <c:pt idx="2">
                  <c:v>34</c:v>
                </c:pt>
                <c:pt idx="3">
                  <c:v>36</c:v>
                </c:pt>
                <c:pt idx="4">
                  <c:v>32</c:v>
                </c:pt>
                <c:pt idx="5">
                  <c:v>30</c:v>
                </c:pt>
              </c:numCache>
            </c:numRef>
          </c:val>
          <c:smooth val="0"/>
        </c:ser>
        <c:ser>
          <c:idx val="7"/>
          <c:order val="7"/>
          <c:tx>
            <c:strRef>
              <c:f>SS!$D$186</c:f>
              <c:strCache>
                <c:ptCount val="1"/>
                <c:pt idx="0">
                  <c:v>Số lần kẹt xe</c:v>
                </c:pt>
              </c:strCache>
            </c:strRef>
          </c:tx>
          <c:spPr>
            <a:ln w="28575" cap="rnd">
              <a:solidFill>
                <a:schemeClr val="bg2">
                  <a:lumMod val="10000"/>
                </a:schemeClr>
              </a:solidFill>
              <a:round/>
            </a:ln>
            <a:effectLst/>
          </c:spPr>
          <c:marker>
            <c:symbol val="circle"/>
            <c:size val="5"/>
            <c:spPr>
              <a:solidFill>
                <a:schemeClr val="accent4"/>
              </a:solidFill>
              <a:ln w="9525">
                <a:solidFill>
                  <a:schemeClr val="bg2">
                    <a:lumMod val="10000"/>
                  </a:schemeClr>
                </a:solidFill>
              </a:ln>
              <a:effectLst/>
            </c:spPr>
          </c:marker>
          <c:cat>
            <c:strRef>
              <c:f>SS!$E$178:$J$178</c:f>
              <c:strCache>
                <c:ptCount val="6"/>
                <c:pt idx="0">
                  <c:v>D1</c:v>
                </c:pt>
                <c:pt idx="1">
                  <c:v>D2</c:v>
                </c:pt>
                <c:pt idx="2">
                  <c:v>D3</c:v>
                </c:pt>
                <c:pt idx="3">
                  <c:v>D4</c:v>
                </c:pt>
                <c:pt idx="4">
                  <c:v>D5</c:v>
                </c:pt>
                <c:pt idx="5">
                  <c:v>D6</c:v>
                </c:pt>
              </c:strCache>
            </c:strRef>
          </c:cat>
          <c:val>
            <c:numRef>
              <c:f>SS!$E$186:$J$186</c:f>
              <c:numCache>
                <c:formatCode>General</c:formatCode>
                <c:ptCount val="6"/>
                <c:pt idx="0">
                  <c:v>3</c:v>
                </c:pt>
                <c:pt idx="1">
                  <c:v>0</c:v>
                </c:pt>
                <c:pt idx="2">
                  <c:v>2</c:v>
                </c:pt>
                <c:pt idx="3">
                  <c:v>0</c:v>
                </c:pt>
                <c:pt idx="4">
                  <c:v>0</c:v>
                </c:pt>
                <c:pt idx="5">
                  <c:v>1</c:v>
                </c:pt>
              </c:numCache>
            </c:numRef>
          </c:val>
          <c:smooth val="0"/>
        </c:ser>
        <c:ser>
          <c:idx val="8"/>
          <c:order val="8"/>
          <c:tx>
            <c:strRef>
              <c:f>SS!$D$187</c:f>
              <c:strCache>
                <c:ptCount val="1"/>
                <c:pt idx="0">
                  <c:v>Số lô cốt</c:v>
                </c:pt>
              </c:strCache>
            </c:strRef>
          </c:tx>
          <c:spPr>
            <a:ln w="28575" cap="rnd">
              <a:solidFill>
                <a:schemeClr val="tx2">
                  <a:lumMod val="50000"/>
                </a:schemeClr>
              </a:solidFill>
              <a:round/>
            </a:ln>
            <a:effectLst/>
          </c:spPr>
          <c:marker>
            <c:symbol val="circle"/>
            <c:size val="5"/>
            <c:spPr>
              <a:solidFill>
                <a:schemeClr val="accent1">
                  <a:lumMod val="60000"/>
                  <a:lumOff val="40000"/>
                </a:schemeClr>
              </a:solidFill>
              <a:ln w="9525">
                <a:solidFill>
                  <a:schemeClr val="tx2">
                    <a:lumMod val="50000"/>
                  </a:schemeClr>
                </a:solidFill>
              </a:ln>
              <a:effectLst/>
            </c:spPr>
          </c:marker>
          <c:cat>
            <c:strRef>
              <c:f>SS!$E$178:$J$178</c:f>
              <c:strCache>
                <c:ptCount val="6"/>
                <c:pt idx="0">
                  <c:v>D1</c:v>
                </c:pt>
                <c:pt idx="1">
                  <c:v>D2</c:v>
                </c:pt>
                <c:pt idx="2">
                  <c:v>D3</c:v>
                </c:pt>
                <c:pt idx="3">
                  <c:v>D4</c:v>
                </c:pt>
                <c:pt idx="4">
                  <c:v>D5</c:v>
                </c:pt>
                <c:pt idx="5">
                  <c:v>D6</c:v>
                </c:pt>
              </c:strCache>
            </c:strRef>
          </c:cat>
          <c:val>
            <c:numRef>
              <c:f>SS!$E$187:$J$187</c:f>
              <c:numCache>
                <c:formatCode>General</c:formatCode>
                <c:ptCount val="6"/>
                <c:pt idx="0">
                  <c:v>1</c:v>
                </c:pt>
                <c:pt idx="1">
                  <c:v>2</c:v>
                </c:pt>
                <c:pt idx="2">
                  <c:v>4</c:v>
                </c:pt>
                <c:pt idx="3">
                  <c:v>0</c:v>
                </c:pt>
                <c:pt idx="4">
                  <c:v>1</c:v>
                </c:pt>
                <c:pt idx="5">
                  <c:v>2</c:v>
                </c:pt>
              </c:numCache>
            </c:numRef>
          </c:val>
          <c:smooth val="0"/>
        </c:ser>
        <c:ser>
          <c:idx val="9"/>
          <c:order val="9"/>
          <c:tx>
            <c:strRef>
              <c:f>SS!$D$188</c:f>
              <c:strCache>
                <c:ptCount val="1"/>
              </c:strCache>
            </c:strRef>
          </c:tx>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SS!$E$178:$J$178</c:f>
              <c:strCache>
                <c:ptCount val="6"/>
                <c:pt idx="0">
                  <c:v>D1</c:v>
                </c:pt>
                <c:pt idx="1">
                  <c:v>D2</c:v>
                </c:pt>
                <c:pt idx="2">
                  <c:v>D3</c:v>
                </c:pt>
                <c:pt idx="3">
                  <c:v>D4</c:v>
                </c:pt>
                <c:pt idx="4">
                  <c:v>D5</c:v>
                </c:pt>
                <c:pt idx="5">
                  <c:v>D6</c:v>
                </c:pt>
              </c:strCache>
            </c:strRef>
          </c:cat>
          <c:val>
            <c:numRef>
              <c:f>SS!$E$188:$J$188</c:f>
              <c:numCache>
                <c:formatCode>General</c:formatCode>
                <c:ptCount val="6"/>
              </c:numCache>
            </c:numRef>
          </c:val>
          <c:smooth val="0"/>
        </c:ser>
        <c:dLbls>
          <c:showLegendKey val="0"/>
          <c:showVal val="0"/>
          <c:showCatName val="0"/>
          <c:showSerName val="0"/>
          <c:showPercent val="0"/>
          <c:showBubbleSize val="0"/>
        </c:dLbls>
        <c:marker val="1"/>
        <c:smooth val="0"/>
        <c:axId val="13954896"/>
        <c:axId val="13955440"/>
      </c:lineChart>
      <c:catAx>
        <c:axId val="1395380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Ngày làm việc</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45104"/>
        <c:crosses val="autoZero"/>
        <c:auto val="1"/>
        <c:lblAlgn val="ctr"/>
        <c:lblOffset val="100"/>
        <c:noMultiLvlLbl val="0"/>
      </c:catAx>
      <c:valAx>
        <c:axId val="1394510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Thời gian làm việc</a:t>
                </a:r>
              </a:p>
              <a:p>
                <a:pPr>
                  <a:defRPr/>
                </a:pPr>
                <a:r>
                  <a:rPr lang="en-US"/>
                  <a:t>(Giờ)</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3808"/>
        <c:crosses val="autoZero"/>
        <c:crossBetween val="between"/>
      </c:valAx>
      <c:valAx>
        <c:axId val="13955440"/>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a:t>
                </a:r>
                <a:r>
                  <a:rPr lang="vi-VN"/>
                  <a:t>ượ</a:t>
                </a:r>
                <a:r>
                  <a:rPr lang="en-US"/>
                  <a:t>t di chuyển</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4896"/>
        <c:crosses val="max"/>
        <c:crossBetween val="between"/>
      </c:valAx>
      <c:catAx>
        <c:axId val="13954896"/>
        <c:scaling>
          <c:orientation val="minMax"/>
        </c:scaling>
        <c:delete val="1"/>
        <c:axPos val="b"/>
        <c:numFmt formatCode="General" sourceLinked="1"/>
        <c:majorTickMark val="out"/>
        <c:minorTickMark val="none"/>
        <c:tickLblPos val="nextTo"/>
        <c:crossAx val="13955440"/>
        <c:crosses val="autoZero"/>
        <c:auto val="1"/>
        <c:lblAlgn val="ctr"/>
        <c:lblOffset val="100"/>
        <c:noMultiLvlLbl val="0"/>
      </c:catAx>
      <c:spPr>
        <a:noFill/>
        <a:ln>
          <a:noFill/>
        </a:ln>
        <a:effectLst/>
      </c:spPr>
    </c:plotArea>
    <c:legend>
      <c:legendPos val="b"/>
      <c:legendEntry>
        <c:idx val="9"/>
        <c:delete val="1"/>
      </c:legendEntry>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Capacity Situation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radarChart>
        <c:radarStyle val="marker"/>
        <c:varyColors val="0"/>
        <c:ser>
          <c:idx val="4"/>
          <c:order val="4"/>
          <c:tx>
            <c:strRef>
              <c:f>SS!$I$292</c:f>
              <c:strCache>
                <c:ptCount val="1"/>
                <c:pt idx="0">
                  <c:v>Standard</c:v>
                </c:pt>
              </c:strCache>
            </c:strRef>
          </c:tx>
          <c:spPr>
            <a:ln w="28575" cap="rnd">
              <a:solidFill>
                <a:srgbClr val="FF0000"/>
              </a:solidFill>
              <a:round/>
            </a:ln>
            <a:effectLst/>
          </c:spPr>
          <c:marker>
            <c:symbol val="circle"/>
            <c:size val="5"/>
            <c:spPr>
              <a:solidFill>
                <a:schemeClr val="accent2"/>
              </a:solidFill>
              <a:ln w="9525">
                <a:solidFill>
                  <a:srgbClr val="FF0000"/>
                </a:solidFill>
              </a:ln>
              <a:effectLst/>
            </c:spPr>
          </c:marker>
          <c:cat>
            <c:strRef>
              <c:f>SS!$D$293:$D$301</c:f>
              <c:strCache>
                <c:ptCount val="9"/>
                <c:pt idx="0">
                  <c:v>1. Chụp ảnh điểm bán</c:v>
                </c:pt>
                <c:pt idx="1">
                  <c:v>2. Cập nhật thông tin điểm bán</c:v>
                </c:pt>
                <c:pt idx="2">
                  <c:v>3. Trưng bày sản phẩm</c:v>
                </c:pt>
                <c:pt idx="3">
                  <c:v>4. Kiểm tra tồn kho</c:v>
                </c:pt>
                <c:pt idx="4">
                  <c:v>5. Tư vấn mua hàng</c:v>
                </c:pt>
                <c:pt idx="5">
                  <c:v>6. Bán hàng</c:v>
                </c:pt>
                <c:pt idx="6">
                  <c:v>7. Chụp ảnh trưng bày</c:v>
                </c:pt>
                <c:pt idx="7">
                  <c:v>8. Chăm sóc khách hàng</c:v>
                </c:pt>
                <c:pt idx="8">
                  <c:v>9. Kết thúc bán hàng</c:v>
                </c:pt>
              </c:strCache>
            </c:strRef>
          </c:cat>
          <c:val>
            <c:numRef>
              <c:f>SS!$I$293:$I$301</c:f>
              <c:numCache>
                <c:formatCode>General</c:formatCode>
                <c:ptCount val="9"/>
                <c:pt idx="0">
                  <c:v>5</c:v>
                </c:pt>
                <c:pt idx="1">
                  <c:v>5</c:v>
                </c:pt>
                <c:pt idx="2">
                  <c:v>5</c:v>
                </c:pt>
                <c:pt idx="3">
                  <c:v>5</c:v>
                </c:pt>
                <c:pt idx="4">
                  <c:v>5</c:v>
                </c:pt>
                <c:pt idx="5">
                  <c:v>5</c:v>
                </c:pt>
                <c:pt idx="6">
                  <c:v>5</c:v>
                </c:pt>
                <c:pt idx="7">
                  <c:v>5</c:v>
                </c:pt>
                <c:pt idx="8">
                  <c:v>5</c:v>
                </c:pt>
              </c:numCache>
            </c:numRef>
          </c:val>
        </c:ser>
        <c:ser>
          <c:idx val="5"/>
          <c:order val="5"/>
          <c:tx>
            <c:strRef>
              <c:f>SS!$J$292</c:f>
              <c:strCache>
                <c:ptCount val="1"/>
                <c:pt idx="0">
                  <c:v>Average</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SS!$D$293:$D$301</c:f>
              <c:strCache>
                <c:ptCount val="9"/>
                <c:pt idx="0">
                  <c:v>1. Chụp ảnh điểm bán</c:v>
                </c:pt>
                <c:pt idx="1">
                  <c:v>2. Cập nhật thông tin điểm bán</c:v>
                </c:pt>
                <c:pt idx="2">
                  <c:v>3. Trưng bày sản phẩm</c:v>
                </c:pt>
                <c:pt idx="3">
                  <c:v>4. Kiểm tra tồn kho</c:v>
                </c:pt>
                <c:pt idx="4">
                  <c:v>5. Tư vấn mua hàng</c:v>
                </c:pt>
                <c:pt idx="5">
                  <c:v>6. Bán hàng</c:v>
                </c:pt>
                <c:pt idx="6">
                  <c:v>7. Chụp ảnh trưng bày</c:v>
                </c:pt>
                <c:pt idx="7">
                  <c:v>8. Chăm sóc khách hàng</c:v>
                </c:pt>
                <c:pt idx="8">
                  <c:v>9. Kết thúc bán hàng</c:v>
                </c:pt>
              </c:strCache>
            </c:strRef>
          </c:cat>
          <c:val>
            <c:numRef>
              <c:f>SS!$J$293:$J$301</c:f>
              <c:numCache>
                <c:formatCode>General</c:formatCode>
                <c:ptCount val="9"/>
                <c:pt idx="0">
                  <c:v>5.75</c:v>
                </c:pt>
                <c:pt idx="1">
                  <c:v>6.75</c:v>
                </c:pt>
                <c:pt idx="2">
                  <c:v>4.75</c:v>
                </c:pt>
                <c:pt idx="3">
                  <c:v>5</c:v>
                </c:pt>
                <c:pt idx="4">
                  <c:v>7.125</c:v>
                </c:pt>
                <c:pt idx="5">
                  <c:v>7</c:v>
                </c:pt>
                <c:pt idx="6">
                  <c:v>8.125</c:v>
                </c:pt>
                <c:pt idx="7">
                  <c:v>7.625</c:v>
                </c:pt>
                <c:pt idx="8">
                  <c:v>7.25</c:v>
                </c:pt>
              </c:numCache>
            </c:numRef>
          </c:val>
        </c:ser>
        <c:dLbls>
          <c:showLegendKey val="0"/>
          <c:showVal val="0"/>
          <c:showCatName val="0"/>
          <c:showSerName val="0"/>
          <c:showPercent val="0"/>
          <c:showBubbleSize val="0"/>
        </c:dLbls>
        <c:axId val="13952720"/>
        <c:axId val="13952176"/>
        <c:extLst>
          <c:ext xmlns:c15="http://schemas.microsoft.com/office/drawing/2012/chart" uri="{02D57815-91ED-43cb-92C2-25804820EDAC}">
            <c15:filteredRadarSeries>
              <c15:ser>
                <c:idx val="0"/>
                <c:order val="0"/>
                <c:tx>
                  <c:strRef>
                    <c:extLst>
                      <c:ext uri="{02D57815-91ED-43cb-92C2-25804820EDAC}">
                        <c15:formulaRef>
                          <c15:sqref>SS!$E$292</c15:sqref>
                        </c15:formulaRef>
                      </c:ext>
                    </c:extLst>
                    <c:strCache>
                      <c:ptCount val="1"/>
                      <c:pt idx="0">
                        <c:v>W1</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extLst>
                      <c:ext uri="{02D57815-91ED-43cb-92C2-25804820EDAC}">
                        <c15:formulaRef>
                          <c15:sqref>SS!$D$293:$D$301</c15:sqref>
                        </c15:formulaRef>
                      </c:ext>
                    </c:extLst>
                    <c:strCache>
                      <c:ptCount val="9"/>
                      <c:pt idx="0">
                        <c:v>1. Chụp ảnh điểm bán</c:v>
                      </c:pt>
                      <c:pt idx="1">
                        <c:v>2. Cập nhật thông tin điểm bán</c:v>
                      </c:pt>
                      <c:pt idx="2">
                        <c:v>3. Trưng bày sản phẩm</c:v>
                      </c:pt>
                      <c:pt idx="3">
                        <c:v>4. Kiểm tra tồn kho</c:v>
                      </c:pt>
                      <c:pt idx="4">
                        <c:v>5. Tư vấn mua hàng</c:v>
                      </c:pt>
                      <c:pt idx="5">
                        <c:v>6. Bán hàng</c:v>
                      </c:pt>
                      <c:pt idx="6">
                        <c:v>7. Chụp ảnh trưng bày</c:v>
                      </c:pt>
                      <c:pt idx="7">
                        <c:v>8. Chăm sóc khách hàng</c:v>
                      </c:pt>
                      <c:pt idx="8">
                        <c:v>9. Kết thúc bán hàng</c:v>
                      </c:pt>
                    </c:strCache>
                  </c:strRef>
                </c:cat>
                <c:val>
                  <c:numRef>
                    <c:extLst>
                      <c:ext uri="{02D57815-91ED-43cb-92C2-25804820EDAC}">
                        <c15:formulaRef>
                          <c15:sqref>SS!$E$293:$E$301</c15:sqref>
                        </c15:formulaRef>
                      </c:ext>
                    </c:extLst>
                    <c:numCache>
                      <c:formatCode>General</c:formatCode>
                      <c:ptCount val="9"/>
                      <c:pt idx="0">
                        <c:v>5</c:v>
                      </c:pt>
                      <c:pt idx="1">
                        <c:v>6.5</c:v>
                      </c:pt>
                      <c:pt idx="2">
                        <c:v>4</c:v>
                      </c:pt>
                      <c:pt idx="3">
                        <c:v>4</c:v>
                      </c:pt>
                      <c:pt idx="4">
                        <c:v>7.5</c:v>
                      </c:pt>
                      <c:pt idx="5">
                        <c:v>7</c:v>
                      </c:pt>
                      <c:pt idx="6">
                        <c:v>9</c:v>
                      </c:pt>
                      <c:pt idx="7">
                        <c:v>8</c:v>
                      </c:pt>
                      <c:pt idx="8">
                        <c:v>7</c:v>
                      </c:pt>
                    </c:numCache>
                  </c:numRef>
                </c:val>
              </c15:ser>
            </c15:filteredRadarSeries>
            <c15:filteredRadarSeries>
              <c15:ser>
                <c:idx val="1"/>
                <c:order val="1"/>
                <c:tx>
                  <c:strRef>
                    <c:extLst xmlns:c15="http://schemas.microsoft.com/office/drawing/2012/chart">
                      <c:ext xmlns:c15="http://schemas.microsoft.com/office/drawing/2012/chart" uri="{02D57815-91ED-43cb-92C2-25804820EDAC}">
                        <c15:formulaRef>
                          <c15:sqref>SS!$F$292</c15:sqref>
                        </c15:formulaRef>
                      </c:ext>
                    </c:extLst>
                    <c:strCache>
                      <c:ptCount val="1"/>
                      <c:pt idx="0">
                        <c:v>W2</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extLst xmlns:c15="http://schemas.microsoft.com/office/drawing/2012/chart">
                      <c:ext xmlns:c15="http://schemas.microsoft.com/office/drawing/2012/chart" uri="{02D57815-91ED-43cb-92C2-25804820EDAC}">
                        <c15:formulaRef>
                          <c15:sqref>SS!$D$293:$D$301</c15:sqref>
                        </c15:formulaRef>
                      </c:ext>
                    </c:extLst>
                    <c:strCache>
                      <c:ptCount val="9"/>
                      <c:pt idx="0">
                        <c:v>1. Chụp ảnh điểm bán</c:v>
                      </c:pt>
                      <c:pt idx="1">
                        <c:v>2. Cập nhật thông tin điểm bán</c:v>
                      </c:pt>
                      <c:pt idx="2">
                        <c:v>3. Trưng bày sản phẩm</c:v>
                      </c:pt>
                      <c:pt idx="3">
                        <c:v>4. Kiểm tra tồn kho</c:v>
                      </c:pt>
                      <c:pt idx="4">
                        <c:v>5. Tư vấn mua hàng</c:v>
                      </c:pt>
                      <c:pt idx="5">
                        <c:v>6. Bán hàng</c:v>
                      </c:pt>
                      <c:pt idx="6">
                        <c:v>7. Chụp ảnh trưng bày</c:v>
                      </c:pt>
                      <c:pt idx="7">
                        <c:v>8. Chăm sóc khách hàng</c:v>
                      </c:pt>
                      <c:pt idx="8">
                        <c:v>9. Kết thúc bán hàng</c:v>
                      </c:pt>
                    </c:strCache>
                  </c:strRef>
                </c:cat>
                <c:val>
                  <c:numRef>
                    <c:extLst xmlns:c15="http://schemas.microsoft.com/office/drawing/2012/chart">
                      <c:ext xmlns:c15="http://schemas.microsoft.com/office/drawing/2012/chart" uri="{02D57815-91ED-43cb-92C2-25804820EDAC}">
                        <c15:formulaRef>
                          <c15:sqref>SS!$F$293:$F$301</c15:sqref>
                        </c15:formulaRef>
                      </c:ext>
                    </c:extLst>
                    <c:numCache>
                      <c:formatCode>General</c:formatCode>
                      <c:ptCount val="9"/>
                      <c:pt idx="0">
                        <c:v>5.5</c:v>
                      </c:pt>
                      <c:pt idx="1">
                        <c:v>7</c:v>
                      </c:pt>
                      <c:pt idx="2">
                        <c:v>5.5</c:v>
                      </c:pt>
                      <c:pt idx="3">
                        <c:v>4.5</c:v>
                      </c:pt>
                      <c:pt idx="4">
                        <c:v>6.5</c:v>
                      </c:pt>
                      <c:pt idx="5">
                        <c:v>6.5</c:v>
                      </c:pt>
                      <c:pt idx="6">
                        <c:v>8.5</c:v>
                      </c:pt>
                      <c:pt idx="7">
                        <c:v>8</c:v>
                      </c:pt>
                      <c:pt idx="8">
                        <c:v>6.5</c:v>
                      </c:pt>
                    </c:numCache>
                  </c:numRef>
                </c:val>
              </c15:ser>
            </c15:filteredRadarSeries>
            <c15:filteredRadarSeries>
              <c15:ser>
                <c:idx val="2"/>
                <c:order val="2"/>
                <c:tx>
                  <c:strRef>
                    <c:extLst xmlns:c15="http://schemas.microsoft.com/office/drawing/2012/chart">
                      <c:ext xmlns:c15="http://schemas.microsoft.com/office/drawing/2012/chart" uri="{02D57815-91ED-43cb-92C2-25804820EDAC}">
                        <c15:formulaRef>
                          <c15:sqref>SS!$G$292</c15:sqref>
                        </c15:formulaRef>
                      </c:ext>
                    </c:extLst>
                    <c:strCache>
                      <c:ptCount val="1"/>
                      <c:pt idx="0">
                        <c:v>W3</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extLst xmlns:c15="http://schemas.microsoft.com/office/drawing/2012/chart">
                      <c:ext xmlns:c15="http://schemas.microsoft.com/office/drawing/2012/chart" uri="{02D57815-91ED-43cb-92C2-25804820EDAC}">
                        <c15:formulaRef>
                          <c15:sqref>SS!$D$293:$D$301</c15:sqref>
                        </c15:formulaRef>
                      </c:ext>
                    </c:extLst>
                    <c:strCache>
                      <c:ptCount val="9"/>
                      <c:pt idx="0">
                        <c:v>1. Chụp ảnh điểm bán</c:v>
                      </c:pt>
                      <c:pt idx="1">
                        <c:v>2. Cập nhật thông tin điểm bán</c:v>
                      </c:pt>
                      <c:pt idx="2">
                        <c:v>3. Trưng bày sản phẩm</c:v>
                      </c:pt>
                      <c:pt idx="3">
                        <c:v>4. Kiểm tra tồn kho</c:v>
                      </c:pt>
                      <c:pt idx="4">
                        <c:v>5. Tư vấn mua hàng</c:v>
                      </c:pt>
                      <c:pt idx="5">
                        <c:v>6. Bán hàng</c:v>
                      </c:pt>
                      <c:pt idx="6">
                        <c:v>7. Chụp ảnh trưng bày</c:v>
                      </c:pt>
                      <c:pt idx="7">
                        <c:v>8. Chăm sóc khách hàng</c:v>
                      </c:pt>
                      <c:pt idx="8">
                        <c:v>9. Kết thúc bán hàng</c:v>
                      </c:pt>
                    </c:strCache>
                  </c:strRef>
                </c:cat>
                <c:val>
                  <c:numRef>
                    <c:extLst xmlns:c15="http://schemas.microsoft.com/office/drawing/2012/chart">
                      <c:ext xmlns:c15="http://schemas.microsoft.com/office/drawing/2012/chart" uri="{02D57815-91ED-43cb-92C2-25804820EDAC}">
                        <c15:formulaRef>
                          <c15:sqref>SS!$G$293:$G$301</c15:sqref>
                        </c15:formulaRef>
                      </c:ext>
                    </c:extLst>
                    <c:numCache>
                      <c:formatCode>General</c:formatCode>
                      <c:ptCount val="9"/>
                      <c:pt idx="0">
                        <c:v>6.5</c:v>
                      </c:pt>
                      <c:pt idx="1">
                        <c:v>6</c:v>
                      </c:pt>
                      <c:pt idx="2">
                        <c:v>5</c:v>
                      </c:pt>
                      <c:pt idx="3">
                        <c:v>6.5</c:v>
                      </c:pt>
                      <c:pt idx="4">
                        <c:v>7</c:v>
                      </c:pt>
                      <c:pt idx="5">
                        <c:v>7.5</c:v>
                      </c:pt>
                      <c:pt idx="6">
                        <c:v>7</c:v>
                      </c:pt>
                      <c:pt idx="7">
                        <c:v>7</c:v>
                      </c:pt>
                      <c:pt idx="8">
                        <c:v>7</c:v>
                      </c:pt>
                    </c:numCache>
                  </c:numRef>
                </c:val>
              </c15:ser>
            </c15:filteredRadarSeries>
            <c15:filteredRadarSeries>
              <c15:ser>
                <c:idx val="3"/>
                <c:order val="3"/>
                <c:tx>
                  <c:strRef>
                    <c:extLst xmlns:c15="http://schemas.microsoft.com/office/drawing/2012/chart">
                      <c:ext xmlns:c15="http://schemas.microsoft.com/office/drawing/2012/chart" uri="{02D57815-91ED-43cb-92C2-25804820EDAC}">
                        <c15:formulaRef>
                          <c15:sqref>SS!$H$292</c15:sqref>
                        </c15:formulaRef>
                      </c:ext>
                    </c:extLst>
                    <c:strCache>
                      <c:ptCount val="1"/>
                      <c:pt idx="0">
                        <c:v>W4</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extLst xmlns:c15="http://schemas.microsoft.com/office/drawing/2012/chart">
                      <c:ext xmlns:c15="http://schemas.microsoft.com/office/drawing/2012/chart" uri="{02D57815-91ED-43cb-92C2-25804820EDAC}">
                        <c15:formulaRef>
                          <c15:sqref>SS!$D$293:$D$301</c15:sqref>
                        </c15:formulaRef>
                      </c:ext>
                    </c:extLst>
                    <c:strCache>
                      <c:ptCount val="9"/>
                      <c:pt idx="0">
                        <c:v>1. Chụp ảnh điểm bán</c:v>
                      </c:pt>
                      <c:pt idx="1">
                        <c:v>2. Cập nhật thông tin điểm bán</c:v>
                      </c:pt>
                      <c:pt idx="2">
                        <c:v>3. Trưng bày sản phẩm</c:v>
                      </c:pt>
                      <c:pt idx="3">
                        <c:v>4. Kiểm tra tồn kho</c:v>
                      </c:pt>
                      <c:pt idx="4">
                        <c:v>5. Tư vấn mua hàng</c:v>
                      </c:pt>
                      <c:pt idx="5">
                        <c:v>6. Bán hàng</c:v>
                      </c:pt>
                      <c:pt idx="6">
                        <c:v>7. Chụp ảnh trưng bày</c:v>
                      </c:pt>
                      <c:pt idx="7">
                        <c:v>8. Chăm sóc khách hàng</c:v>
                      </c:pt>
                      <c:pt idx="8">
                        <c:v>9. Kết thúc bán hàng</c:v>
                      </c:pt>
                    </c:strCache>
                  </c:strRef>
                </c:cat>
                <c:val>
                  <c:numRef>
                    <c:extLst xmlns:c15="http://schemas.microsoft.com/office/drawing/2012/chart">
                      <c:ext xmlns:c15="http://schemas.microsoft.com/office/drawing/2012/chart" uri="{02D57815-91ED-43cb-92C2-25804820EDAC}">
                        <c15:formulaRef>
                          <c15:sqref>SS!$H$293:$H$301</c15:sqref>
                        </c15:formulaRef>
                      </c:ext>
                    </c:extLst>
                    <c:numCache>
                      <c:formatCode>General</c:formatCode>
                      <c:ptCount val="9"/>
                      <c:pt idx="0">
                        <c:v>6</c:v>
                      </c:pt>
                      <c:pt idx="1">
                        <c:v>7.5</c:v>
                      </c:pt>
                      <c:pt idx="2">
                        <c:v>4.5</c:v>
                      </c:pt>
                      <c:pt idx="3">
                        <c:v>5</c:v>
                      </c:pt>
                      <c:pt idx="4">
                        <c:v>7.5</c:v>
                      </c:pt>
                      <c:pt idx="5">
                        <c:v>7</c:v>
                      </c:pt>
                      <c:pt idx="6">
                        <c:v>8</c:v>
                      </c:pt>
                      <c:pt idx="7">
                        <c:v>7.5</c:v>
                      </c:pt>
                      <c:pt idx="8">
                        <c:v>8.5</c:v>
                      </c:pt>
                    </c:numCache>
                  </c:numRef>
                </c:val>
              </c15:ser>
            </c15:filteredRadarSeries>
          </c:ext>
        </c:extLst>
      </c:radarChart>
      <c:catAx>
        <c:axId val="13952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2176"/>
        <c:crosses val="autoZero"/>
        <c:auto val="1"/>
        <c:lblAlgn val="ctr"/>
        <c:lblOffset val="100"/>
        <c:noMultiLvlLbl val="0"/>
      </c:catAx>
      <c:valAx>
        <c:axId val="13952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2720"/>
        <c:crosses val="autoZero"/>
        <c:crossBetween val="between"/>
      </c:valAx>
      <c:spPr>
        <a:noFill/>
        <a:ln>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via PoP attribute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2"/>
          <c:order val="2"/>
          <c:tx>
            <c:strRef>
              <c:f>SS!$H$335:$H$336</c:f>
              <c:strCache>
                <c:ptCount val="2"/>
                <c:pt idx="0">
                  <c:v>Doanh số (triệu đồng)</c:v>
                </c:pt>
                <c:pt idx="1">
                  <c:v>Trọng tâm</c:v>
                </c:pt>
              </c:strCache>
            </c:strRef>
          </c:tx>
          <c:spPr>
            <a:solidFill>
              <a:srgbClr val="0070C0"/>
            </a:solidFill>
            <a:ln>
              <a:noFill/>
            </a:ln>
            <a:effectLst/>
          </c:spPr>
          <c:invertIfNegative val="0"/>
          <c:cat>
            <c:multiLvlStrRef>
              <c:f>SS!$D$337:$E$363</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 (Total PoP)</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SS!$H$337:$H$363</c:f>
              <c:numCache>
                <c:formatCode>General</c:formatCode>
                <c:ptCount val="27"/>
                <c:pt idx="0" formatCode="#,##0">
                  <c:v>124</c:v>
                </c:pt>
                <c:pt idx="1">
                  <c:v>95</c:v>
                </c:pt>
                <c:pt idx="2">
                  <c:v>65</c:v>
                </c:pt>
                <c:pt idx="3">
                  <c:v>15</c:v>
                </c:pt>
                <c:pt idx="4">
                  <c:v>111</c:v>
                </c:pt>
                <c:pt idx="5">
                  <c:v>0</c:v>
                </c:pt>
                <c:pt idx="6">
                  <c:v>3</c:v>
                </c:pt>
                <c:pt idx="7">
                  <c:v>15</c:v>
                </c:pt>
                <c:pt idx="8">
                  <c:v>10</c:v>
                </c:pt>
                <c:pt idx="9">
                  <c:v>5</c:v>
                </c:pt>
                <c:pt idx="10">
                  <c:v>41</c:v>
                </c:pt>
                <c:pt idx="11">
                  <c:v>16</c:v>
                </c:pt>
                <c:pt idx="12">
                  <c:v>32</c:v>
                </c:pt>
                <c:pt idx="13">
                  <c:v>17</c:v>
                </c:pt>
                <c:pt idx="14">
                  <c:v>5</c:v>
                </c:pt>
                <c:pt idx="15">
                  <c:v>6</c:v>
                </c:pt>
                <c:pt idx="16">
                  <c:v>8</c:v>
                </c:pt>
                <c:pt idx="17">
                  <c:v>5</c:v>
                </c:pt>
                <c:pt idx="18">
                  <c:v>27</c:v>
                </c:pt>
                <c:pt idx="19">
                  <c:v>21</c:v>
                </c:pt>
                <c:pt idx="20">
                  <c:v>46</c:v>
                </c:pt>
                <c:pt idx="21">
                  <c:v>89</c:v>
                </c:pt>
                <c:pt idx="22">
                  <c:v>3</c:v>
                </c:pt>
                <c:pt idx="23">
                  <c:v>12</c:v>
                </c:pt>
                <c:pt idx="24">
                  <c:v>34</c:v>
                </c:pt>
                <c:pt idx="25">
                  <c:v>3</c:v>
                </c:pt>
                <c:pt idx="26">
                  <c:v>31</c:v>
                </c:pt>
              </c:numCache>
            </c:numRef>
          </c:val>
        </c:ser>
        <c:ser>
          <c:idx val="3"/>
          <c:order val="3"/>
          <c:tx>
            <c:strRef>
              <c:f>SS!$I$335:$I$336</c:f>
              <c:strCache>
                <c:ptCount val="2"/>
                <c:pt idx="0">
                  <c:v>Doanh số (triệu đồng)</c:v>
                </c:pt>
                <c:pt idx="1">
                  <c:v>Còn lại</c:v>
                </c:pt>
              </c:strCache>
            </c:strRef>
          </c:tx>
          <c:spPr>
            <a:solidFill>
              <a:schemeClr val="accent4"/>
            </a:solidFill>
            <a:ln>
              <a:noFill/>
            </a:ln>
            <a:effectLst/>
          </c:spPr>
          <c:invertIfNegative val="0"/>
          <c:cat>
            <c:multiLvlStrRef>
              <c:f>SS!$D$337:$E$363</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 (Total PoP)</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SS!$I$337:$I$363</c:f>
              <c:numCache>
                <c:formatCode>#,##0</c:formatCode>
                <c:ptCount val="27"/>
                <c:pt idx="0">
                  <c:v>626</c:v>
                </c:pt>
                <c:pt idx="1">
                  <c:v>300</c:v>
                </c:pt>
                <c:pt idx="2">
                  <c:v>195</c:v>
                </c:pt>
                <c:pt idx="3">
                  <c:v>80</c:v>
                </c:pt>
                <c:pt idx="4">
                  <c:v>614</c:v>
                </c:pt>
                <c:pt idx="5">
                  <c:v>0</c:v>
                </c:pt>
                <c:pt idx="6">
                  <c:v>22</c:v>
                </c:pt>
                <c:pt idx="7">
                  <c:v>195</c:v>
                </c:pt>
                <c:pt idx="8">
                  <c:v>175</c:v>
                </c:pt>
                <c:pt idx="9">
                  <c:v>50</c:v>
                </c:pt>
                <c:pt idx="10">
                  <c:v>259</c:v>
                </c:pt>
                <c:pt idx="11">
                  <c:v>79</c:v>
                </c:pt>
                <c:pt idx="12">
                  <c:v>310</c:v>
                </c:pt>
                <c:pt idx="13">
                  <c:v>200</c:v>
                </c:pt>
                <c:pt idx="14">
                  <c:v>25</c:v>
                </c:pt>
                <c:pt idx="15">
                  <c:v>29</c:v>
                </c:pt>
                <c:pt idx="16">
                  <c:v>64</c:v>
                </c:pt>
                <c:pt idx="17">
                  <c:v>42</c:v>
                </c:pt>
                <c:pt idx="18">
                  <c:v>159</c:v>
                </c:pt>
                <c:pt idx="19">
                  <c:v>180</c:v>
                </c:pt>
                <c:pt idx="20">
                  <c:v>204</c:v>
                </c:pt>
                <c:pt idx="21">
                  <c:v>210</c:v>
                </c:pt>
                <c:pt idx="22">
                  <c:v>38</c:v>
                </c:pt>
                <c:pt idx="23">
                  <c:v>198</c:v>
                </c:pt>
                <c:pt idx="24">
                  <c:v>269</c:v>
                </c:pt>
                <c:pt idx="25">
                  <c:v>17</c:v>
                </c:pt>
                <c:pt idx="26">
                  <c:v>145</c:v>
                </c:pt>
              </c:numCache>
            </c:numRef>
          </c:val>
        </c:ser>
        <c:dLbls>
          <c:showLegendKey val="0"/>
          <c:showVal val="0"/>
          <c:showCatName val="0"/>
          <c:showSerName val="0"/>
          <c:showPercent val="0"/>
          <c:showBubbleSize val="0"/>
        </c:dLbls>
        <c:gapWidth val="150"/>
        <c:overlap val="100"/>
        <c:axId val="13942928"/>
        <c:axId val="13958160"/>
      </c:barChart>
      <c:lineChart>
        <c:grouping val="standard"/>
        <c:varyColors val="0"/>
        <c:ser>
          <c:idx val="1"/>
          <c:order val="1"/>
          <c:tx>
            <c:strRef>
              <c:f>SS!$G$335:$G$336</c:f>
              <c:strCache>
                <c:ptCount val="2"/>
                <c:pt idx="0">
                  <c:v>Doanh số (triệu đồng)</c:v>
                </c:pt>
                <c:pt idx="1">
                  <c:v>Tổng</c:v>
                </c:pt>
              </c:strCache>
            </c:strRef>
          </c:tx>
          <c:spPr>
            <a:ln w="28575" cap="rnd">
              <a:solidFill>
                <a:srgbClr val="00B050"/>
              </a:solidFill>
              <a:round/>
            </a:ln>
            <a:effectLst/>
          </c:spPr>
          <c:marker>
            <c:symbol val="circle"/>
            <c:size val="5"/>
            <c:spPr>
              <a:solidFill>
                <a:srgbClr val="92D050"/>
              </a:solidFill>
              <a:ln w="9525">
                <a:solidFill>
                  <a:srgbClr val="00B050"/>
                </a:solidFill>
              </a:ln>
              <a:effectLst/>
            </c:spPr>
          </c:marker>
          <c:cat>
            <c:multiLvlStrRef>
              <c:f>SS!$D$337:$E$363</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 (Total PoP)</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SS!$G$337:$G$363</c:f>
              <c:numCache>
                <c:formatCode>General</c:formatCode>
                <c:ptCount val="27"/>
                <c:pt idx="0" formatCode="#,##0">
                  <c:v>750</c:v>
                </c:pt>
                <c:pt idx="1">
                  <c:v>395</c:v>
                </c:pt>
                <c:pt idx="2">
                  <c:v>260</c:v>
                </c:pt>
                <c:pt idx="3">
                  <c:v>95</c:v>
                </c:pt>
                <c:pt idx="4">
                  <c:v>725</c:v>
                </c:pt>
                <c:pt idx="5">
                  <c:v>0</c:v>
                </c:pt>
                <c:pt idx="6" formatCode="#,##0">
                  <c:v>25</c:v>
                </c:pt>
                <c:pt idx="7">
                  <c:v>210</c:v>
                </c:pt>
                <c:pt idx="8">
                  <c:v>185</c:v>
                </c:pt>
                <c:pt idx="9">
                  <c:v>55</c:v>
                </c:pt>
                <c:pt idx="10" formatCode="#,##0">
                  <c:v>300</c:v>
                </c:pt>
                <c:pt idx="11">
                  <c:v>95</c:v>
                </c:pt>
                <c:pt idx="12">
                  <c:v>342</c:v>
                </c:pt>
                <c:pt idx="13">
                  <c:v>217</c:v>
                </c:pt>
                <c:pt idx="14">
                  <c:v>30</c:v>
                </c:pt>
                <c:pt idx="15">
                  <c:v>35</c:v>
                </c:pt>
                <c:pt idx="16">
                  <c:v>72</c:v>
                </c:pt>
                <c:pt idx="17">
                  <c:v>47</c:v>
                </c:pt>
                <c:pt idx="18">
                  <c:v>186</c:v>
                </c:pt>
                <c:pt idx="19">
                  <c:v>201</c:v>
                </c:pt>
                <c:pt idx="20">
                  <c:v>250</c:v>
                </c:pt>
                <c:pt idx="21">
                  <c:v>299</c:v>
                </c:pt>
                <c:pt idx="22">
                  <c:v>41</c:v>
                </c:pt>
                <c:pt idx="23">
                  <c:v>210</c:v>
                </c:pt>
                <c:pt idx="24">
                  <c:v>303</c:v>
                </c:pt>
                <c:pt idx="25">
                  <c:v>20</c:v>
                </c:pt>
                <c:pt idx="26">
                  <c:v>176</c:v>
                </c:pt>
              </c:numCache>
            </c:numRef>
          </c:val>
          <c:smooth val="0"/>
        </c:ser>
        <c:dLbls>
          <c:showLegendKey val="0"/>
          <c:showVal val="0"/>
          <c:showCatName val="0"/>
          <c:showSerName val="0"/>
          <c:showPercent val="0"/>
          <c:showBubbleSize val="0"/>
        </c:dLbls>
        <c:marker val="1"/>
        <c:smooth val="0"/>
        <c:axId val="13942928"/>
        <c:axId val="13958160"/>
      </c:lineChart>
      <c:lineChart>
        <c:grouping val="standard"/>
        <c:varyColors val="0"/>
        <c:ser>
          <c:idx val="0"/>
          <c:order val="0"/>
          <c:tx>
            <c:strRef>
              <c:f>SS!$F$335:$F$336</c:f>
              <c:strCache>
                <c:ptCount val="2"/>
                <c:pt idx="0">
                  <c:v>PoP</c:v>
                </c:pt>
              </c:strCache>
            </c:strRef>
          </c:tx>
          <c:spPr>
            <a:ln w="28575" cap="rnd">
              <a:solidFill>
                <a:srgbClr val="FF0000"/>
              </a:solidFill>
              <a:round/>
            </a:ln>
            <a:effectLst/>
          </c:spPr>
          <c:marker>
            <c:symbol val="circle"/>
            <c:size val="5"/>
            <c:spPr>
              <a:solidFill>
                <a:srgbClr val="FFC000"/>
              </a:solidFill>
              <a:ln w="9525">
                <a:solidFill>
                  <a:srgbClr val="FF0000"/>
                </a:solidFill>
              </a:ln>
              <a:effectLst/>
            </c:spPr>
          </c:marker>
          <c:cat>
            <c:multiLvlStrRef>
              <c:f>SS!$D$337:$E$363</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 (Total PoP)</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SS!$F$337:$F$363</c:f>
              <c:numCache>
                <c:formatCode>General</c:formatCode>
                <c:ptCount val="27"/>
                <c:pt idx="0">
                  <c:v>1000</c:v>
                </c:pt>
                <c:pt idx="1">
                  <c:v>250</c:v>
                </c:pt>
                <c:pt idx="2">
                  <c:v>560</c:v>
                </c:pt>
                <c:pt idx="3">
                  <c:v>190</c:v>
                </c:pt>
                <c:pt idx="4">
                  <c:v>978</c:v>
                </c:pt>
                <c:pt idx="5">
                  <c:v>14</c:v>
                </c:pt>
                <c:pt idx="6">
                  <c:v>8</c:v>
                </c:pt>
                <c:pt idx="7">
                  <c:v>255</c:v>
                </c:pt>
                <c:pt idx="8">
                  <c:v>163</c:v>
                </c:pt>
                <c:pt idx="9">
                  <c:v>63</c:v>
                </c:pt>
                <c:pt idx="10" formatCode="#,##0">
                  <c:v>519</c:v>
                </c:pt>
                <c:pt idx="11">
                  <c:v>115</c:v>
                </c:pt>
                <c:pt idx="12">
                  <c:v>450</c:v>
                </c:pt>
                <c:pt idx="13">
                  <c:v>320</c:v>
                </c:pt>
                <c:pt idx="14">
                  <c:v>57</c:v>
                </c:pt>
                <c:pt idx="15">
                  <c:v>55</c:v>
                </c:pt>
                <c:pt idx="16">
                  <c:v>115</c:v>
                </c:pt>
                <c:pt idx="17">
                  <c:v>45</c:v>
                </c:pt>
                <c:pt idx="18">
                  <c:v>297</c:v>
                </c:pt>
                <c:pt idx="19">
                  <c:v>115</c:v>
                </c:pt>
                <c:pt idx="20">
                  <c:v>275</c:v>
                </c:pt>
                <c:pt idx="21">
                  <c:v>610</c:v>
                </c:pt>
                <c:pt idx="22">
                  <c:v>37</c:v>
                </c:pt>
                <c:pt idx="23">
                  <c:v>457</c:v>
                </c:pt>
                <c:pt idx="24">
                  <c:v>254</c:v>
                </c:pt>
                <c:pt idx="25">
                  <c:v>23</c:v>
                </c:pt>
                <c:pt idx="26">
                  <c:v>229</c:v>
                </c:pt>
              </c:numCache>
            </c:numRef>
          </c:val>
          <c:smooth val="0"/>
        </c:ser>
        <c:dLbls>
          <c:showLegendKey val="0"/>
          <c:showVal val="0"/>
          <c:showCatName val="0"/>
          <c:showSerName val="0"/>
          <c:showPercent val="0"/>
          <c:showBubbleSize val="0"/>
        </c:dLbls>
        <c:marker val="1"/>
        <c:smooth val="0"/>
        <c:axId val="13955984"/>
        <c:axId val="13946192"/>
      </c:lineChart>
      <c:catAx>
        <c:axId val="1394292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Thuộc tính PoP</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8160"/>
        <c:crosses val="autoZero"/>
        <c:auto val="1"/>
        <c:lblAlgn val="ctr"/>
        <c:lblOffset val="100"/>
        <c:noMultiLvlLbl val="0"/>
      </c:catAx>
      <c:valAx>
        <c:axId val="1395816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Doanh</a:t>
                </a:r>
                <a:r>
                  <a:rPr lang="en-US" baseline="0"/>
                  <a:t> số</a:t>
                </a:r>
              </a:p>
              <a:p>
                <a:pPr>
                  <a:defRPr/>
                </a:pPr>
                <a:r>
                  <a:rPr lang="en-US" baseline="0"/>
                  <a:t>(triệu đồng)</a:t>
                </a:r>
                <a:endParaRPr lang="en-US"/>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42928"/>
        <c:crosses val="autoZero"/>
        <c:crossBetween val="between"/>
      </c:valAx>
      <c:valAx>
        <c:axId val="13946192"/>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PoP</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5984"/>
        <c:crosses val="max"/>
        <c:crossBetween val="between"/>
      </c:valAx>
      <c:catAx>
        <c:axId val="13955984"/>
        <c:scaling>
          <c:orientation val="minMax"/>
        </c:scaling>
        <c:delete val="1"/>
        <c:axPos val="b"/>
        <c:numFmt formatCode="General" sourceLinked="1"/>
        <c:majorTickMark val="out"/>
        <c:minorTickMark val="none"/>
        <c:tickLblPos val="nextTo"/>
        <c:crossAx val="13946192"/>
        <c:crosses val="autoZero"/>
        <c:auto val="1"/>
        <c:lblAlgn val="ctr"/>
        <c:lblOffset val="100"/>
        <c:noMultiLvlLbl val="0"/>
      </c:cat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Compliance via HR attribute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4"/>
          <c:order val="3"/>
          <c:tx>
            <c:strRef>
              <c:f>'CHRO &amp; Admin'!$I$32</c:f>
              <c:strCache>
                <c:ptCount val="1"/>
                <c:pt idx="0">
                  <c:v>Số lần trễ</c:v>
                </c:pt>
              </c:strCache>
            </c:strRef>
          </c:tx>
          <c:spPr>
            <a:solidFill>
              <a:srgbClr val="FF7171"/>
            </a:solidFill>
            <a:ln>
              <a:noFill/>
            </a:ln>
            <a:effectLst/>
          </c:spPr>
          <c:invertIfNegative val="0"/>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Admin'!$I$33:$I$59</c:f>
              <c:numCache>
                <c:formatCode>General</c:formatCode>
                <c:ptCount val="27"/>
                <c:pt idx="0">
                  <c:v>75</c:v>
                </c:pt>
                <c:pt idx="1">
                  <c:v>23</c:v>
                </c:pt>
                <c:pt idx="2">
                  <c:v>52</c:v>
                </c:pt>
                <c:pt idx="3">
                  <c:v>54</c:v>
                </c:pt>
                <c:pt idx="4">
                  <c:v>1</c:v>
                </c:pt>
                <c:pt idx="5">
                  <c:v>20</c:v>
                </c:pt>
                <c:pt idx="6">
                  <c:v>21</c:v>
                </c:pt>
                <c:pt idx="7">
                  <c:v>13</c:v>
                </c:pt>
                <c:pt idx="8">
                  <c:v>12</c:v>
                </c:pt>
                <c:pt idx="9">
                  <c:v>9</c:v>
                </c:pt>
                <c:pt idx="10">
                  <c:v>5</c:v>
                </c:pt>
                <c:pt idx="11">
                  <c:v>15</c:v>
                </c:pt>
                <c:pt idx="12">
                  <c:v>41</c:v>
                </c:pt>
                <c:pt idx="13" formatCode="#,##0">
                  <c:v>34</c:v>
                </c:pt>
                <c:pt idx="14">
                  <c:v>34</c:v>
                </c:pt>
                <c:pt idx="15" formatCode="#,##0">
                  <c:v>41</c:v>
                </c:pt>
                <c:pt idx="16">
                  <c:v>9</c:v>
                </c:pt>
                <c:pt idx="17">
                  <c:v>8</c:v>
                </c:pt>
                <c:pt idx="18">
                  <c:v>3</c:v>
                </c:pt>
                <c:pt idx="19" formatCode="#,##0">
                  <c:v>55</c:v>
                </c:pt>
                <c:pt idx="20">
                  <c:v>12</c:v>
                </c:pt>
                <c:pt idx="21">
                  <c:v>9</c:v>
                </c:pt>
                <c:pt idx="22" formatCode="#,##0">
                  <c:v>54</c:v>
                </c:pt>
                <c:pt idx="23">
                  <c:v>11</c:v>
                </c:pt>
                <c:pt idx="24">
                  <c:v>7</c:v>
                </c:pt>
                <c:pt idx="25">
                  <c:v>0</c:v>
                </c:pt>
                <c:pt idx="26" formatCode="#,##0">
                  <c:v>57</c:v>
                </c:pt>
              </c:numCache>
            </c:numRef>
          </c:val>
        </c:ser>
        <c:ser>
          <c:idx val="6"/>
          <c:order val="5"/>
          <c:tx>
            <c:strRef>
              <c:f>'CHRO &amp; Admin'!$K$32</c:f>
              <c:strCache>
                <c:ptCount val="1"/>
                <c:pt idx="0">
                  <c:v>Số lần viếng thăm &lt; 4h/ngày</c:v>
                </c:pt>
              </c:strCache>
            </c:strRef>
          </c:tx>
          <c:spPr>
            <a:solidFill>
              <a:schemeClr val="accent2">
                <a:lumMod val="60000"/>
                <a:lumOff val="40000"/>
              </a:schemeClr>
            </a:solidFill>
            <a:ln>
              <a:noFill/>
            </a:ln>
            <a:effectLst/>
          </c:spPr>
          <c:invertIfNegative val="0"/>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Admin'!$K$33:$K$59</c:f>
              <c:numCache>
                <c:formatCode>General</c:formatCode>
                <c:ptCount val="27"/>
                <c:pt idx="0">
                  <c:v>36</c:v>
                </c:pt>
                <c:pt idx="1">
                  <c:v>28</c:v>
                </c:pt>
                <c:pt idx="2">
                  <c:v>8</c:v>
                </c:pt>
                <c:pt idx="3">
                  <c:v>13</c:v>
                </c:pt>
                <c:pt idx="4">
                  <c:v>12</c:v>
                </c:pt>
                <c:pt idx="5">
                  <c:v>11</c:v>
                </c:pt>
                <c:pt idx="6">
                  <c:v>11</c:v>
                </c:pt>
                <c:pt idx="7">
                  <c:v>15</c:v>
                </c:pt>
                <c:pt idx="8">
                  <c:v>3</c:v>
                </c:pt>
                <c:pt idx="9">
                  <c:v>4</c:v>
                </c:pt>
                <c:pt idx="10">
                  <c:v>2</c:v>
                </c:pt>
                <c:pt idx="11">
                  <c:v>1</c:v>
                </c:pt>
                <c:pt idx="12">
                  <c:v>12</c:v>
                </c:pt>
                <c:pt idx="13" formatCode="#,##0">
                  <c:v>24</c:v>
                </c:pt>
                <c:pt idx="14">
                  <c:v>12</c:v>
                </c:pt>
                <c:pt idx="15" formatCode="#,##0">
                  <c:v>24</c:v>
                </c:pt>
                <c:pt idx="16">
                  <c:v>12</c:v>
                </c:pt>
                <c:pt idx="17">
                  <c:v>11</c:v>
                </c:pt>
                <c:pt idx="18">
                  <c:v>6</c:v>
                </c:pt>
                <c:pt idx="19" formatCode="#,##0">
                  <c:v>7</c:v>
                </c:pt>
                <c:pt idx="20">
                  <c:v>21</c:v>
                </c:pt>
                <c:pt idx="21">
                  <c:v>12</c:v>
                </c:pt>
                <c:pt idx="22" formatCode="#,##0">
                  <c:v>3</c:v>
                </c:pt>
                <c:pt idx="23">
                  <c:v>12</c:v>
                </c:pt>
                <c:pt idx="24">
                  <c:v>7</c:v>
                </c:pt>
                <c:pt idx="25">
                  <c:v>3</c:v>
                </c:pt>
                <c:pt idx="26" formatCode="#,##0">
                  <c:v>14</c:v>
                </c:pt>
              </c:numCache>
            </c:numRef>
          </c:val>
        </c:ser>
        <c:ser>
          <c:idx val="8"/>
          <c:order val="7"/>
          <c:tx>
            <c:strRef>
              <c:f>'CHRO &amp; Admin'!$M$32</c:f>
              <c:strCache>
                <c:ptCount val="1"/>
                <c:pt idx="0">
                  <c:v>Số lần VT &lt; 15p/PoP</c:v>
                </c:pt>
              </c:strCache>
            </c:strRef>
          </c:tx>
          <c:spPr>
            <a:solidFill>
              <a:schemeClr val="tx1">
                <a:lumMod val="65000"/>
                <a:lumOff val="35000"/>
              </a:schemeClr>
            </a:solidFill>
            <a:ln>
              <a:noFill/>
            </a:ln>
            <a:effectLst/>
          </c:spPr>
          <c:invertIfNegative val="0"/>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Admin'!$M$33:$M$59</c:f>
              <c:numCache>
                <c:formatCode>General</c:formatCode>
                <c:ptCount val="27"/>
                <c:pt idx="0">
                  <c:v>67</c:v>
                </c:pt>
                <c:pt idx="1">
                  <c:v>29</c:v>
                </c:pt>
                <c:pt idx="2">
                  <c:v>38</c:v>
                </c:pt>
                <c:pt idx="3">
                  <c:v>31</c:v>
                </c:pt>
                <c:pt idx="4">
                  <c:v>16</c:v>
                </c:pt>
                <c:pt idx="5">
                  <c:v>20</c:v>
                </c:pt>
                <c:pt idx="6">
                  <c:v>9</c:v>
                </c:pt>
                <c:pt idx="7">
                  <c:v>9</c:v>
                </c:pt>
                <c:pt idx="8">
                  <c:v>5</c:v>
                </c:pt>
                <c:pt idx="9">
                  <c:v>4</c:v>
                </c:pt>
                <c:pt idx="10">
                  <c:v>3</c:v>
                </c:pt>
                <c:pt idx="11">
                  <c:v>37</c:v>
                </c:pt>
                <c:pt idx="12">
                  <c:v>17</c:v>
                </c:pt>
                <c:pt idx="13" formatCode="#,##0">
                  <c:v>50</c:v>
                </c:pt>
                <c:pt idx="14">
                  <c:v>15</c:v>
                </c:pt>
                <c:pt idx="15" formatCode="#,##0">
                  <c:v>52</c:v>
                </c:pt>
                <c:pt idx="16">
                  <c:v>14</c:v>
                </c:pt>
                <c:pt idx="17">
                  <c:v>12</c:v>
                </c:pt>
                <c:pt idx="18">
                  <c:v>5</c:v>
                </c:pt>
                <c:pt idx="19" formatCode="#,##0">
                  <c:v>36</c:v>
                </c:pt>
                <c:pt idx="20">
                  <c:v>17</c:v>
                </c:pt>
                <c:pt idx="21">
                  <c:v>12</c:v>
                </c:pt>
                <c:pt idx="22" formatCode="#,##0">
                  <c:v>38</c:v>
                </c:pt>
                <c:pt idx="23">
                  <c:v>11</c:v>
                </c:pt>
                <c:pt idx="24">
                  <c:v>8</c:v>
                </c:pt>
                <c:pt idx="25">
                  <c:v>0</c:v>
                </c:pt>
                <c:pt idx="26" formatCode="#,##0">
                  <c:v>48</c:v>
                </c:pt>
              </c:numCache>
            </c:numRef>
          </c:val>
        </c:ser>
        <c:ser>
          <c:idx val="10"/>
          <c:order val="9"/>
          <c:tx>
            <c:strRef>
              <c:f>'CHRO &amp; Admin'!$O$32</c:f>
              <c:strCache>
                <c:ptCount val="1"/>
                <c:pt idx="0">
                  <c:v>Số lần trưng bày sai</c:v>
                </c:pt>
              </c:strCache>
            </c:strRef>
          </c:tx>
          <c:spPr>
            <a:solidFill>
              <a:schemeClr val="accent1">
                <a:lumMod val="50000"/>
              </a:schemeClr>
            </a:solidFill>
            <a:ln>
              <a:noFill/>
            </a:ln>
            <a:effectLst/>
          </c:spPr>
          <c:invertIfNegative val="0"/>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Admin'!$O$33:$O$59</c:f>
              <c:numCache>
                <c:formatCode>#,##0</c:formatCode>
                <c:ptCount val="27"/>
                <c:pt idx="0">
                  <c:v>72</c:v>
                </c:pt>
                <c:pt idx="1">
                  <c:v>61</c:v>
                </c:pt>
                <c:pt idx="2">
                  <c:v>11</c:v>
                </c:pt>
                <c:pt idx="3">
                  <c:v>29</c:v>
                </c:pt>
                <c:pt idx="4">
                  <c:v>26</c:v>
                </c:pt>
                <c:pt idx="5">
                  <c:v>17</c:v>
                </c:pt>
                <c:pt idx="6">
                  <c:v>36</c:v>
                </c:pt>
                <c:pt idx="7">
                  <c:v>11</c:v>
                </c:pt>
                <c:pt idx="8">
                  <c:v>11</c:v>
                </c:pt>
                <c:pt idx="9">
                  <c:v>5</c:v>
                </c:pt>
                <c:pt idx="10">
                  <c:v>3</c:v>
                </c:pt>
                <c:pt idx="11">
                  <c:v>6</c:v>
                </c:pt>
                <c:pt idx="12">
                  <c:v>57</c:v>
                </c:pt>
                <c:pt idx="13">
                  <c:v>15</c:v>
                </c:pt>
                <c:pt idx="14">
                  <c:v>59</c:v>
                </c:pt>
                <c:pt idx="15">
                  <c:v>13</c:v>
                </c:pt>
                <c:pt idx="16">
                  <c:v>24</c:v>
                </c:pt>
                <c:pt idx="17">
                  <c:v>12</c:v>
                </c:pt>
                <c:pt idx="18">
                  <c:v>7</c:v>
                </c:pt>
                <c:pt idx="19">
                  <c:v>29</c:v>
                </c:pt>
                <c:pt idx="20">
                  <c:v>32</c:v>
                </c:pt>
                <c:pt idx="21">
                  <c:v>16</c:v>
                </c:pt>
                <c:pt idx="22">
                  <c:v>24</c:v>
                </c:pt>
                <c:pt idx="23">
                  <c:v>1</c:v>
                </c:pt>
                <c:pt idx="24">
                  <c:v>0</c:v>
                </c:pt>
                <c:pt idx="25">
                  <c:v>13</c:v>
                </c:pt>
                <c:pt idx="26">
                  <c:v>58</c:v>
                </c:pt>
              </c:numCache>
            </c:numRef>
          </c:val>
        </c:ser>
        <c:dLbls>
          <c:showLegendKey val="0"/>
          <c:showVal val="0"/>
          <c:showCatName val="0"/>
          <c:showSerName val="0"/>
          <c:showPercent val="0"/>
          <c:showBubbleSize val="0"/>
        </c:dLbls>
        <c:gapWidth val="150"/>
        <c:overlap val="100"/>
        <c:axId val="13953264"/>
        <c:axId val="13951088"/>
      </c:barChart>
      <c:lineChart>
        <c:grouping val="standard"/>
        <c:varyColors val="0"/>
        <c:ser>
          <c:idx val="1"/>
          <c:order val="0"/>
          <c:tx>
            <c:strRef>
              <c:f>'CHRO &amp; Admin'!$F$32</c:f>
              <c:strCache>
                <c:ptCount val="1"/>
                <c:pt idx="0">
                  <c:v>Nhân viên vi phạm</c:v>
                </c:pt>
              </c:strCache>
            </c:strRef>
          </c:tx>
          <c:spPr>
            <a:ln w="28575" cap="rnd">
              <a:solidFill>
                <a:schemeClr val="accent2"/>
              </a:solidFill>
              <a:round/>
            </a:ln>
            <a:effectLst/>
          </c:spPr>
          <c:marker>
            <c:symbol val="circle"/>
            <c:size val="5"/>
            <c:spPr>
              <a:solidFill>
                <a:schemeClr val="accent2">
                  <a:lumMod val="60000"/>
                  <a:lumOff val="40000"/>
                </a:schemeClr>
              </a:solidFill>
              <a:ln w="9525">
                <a:solidFill>
                  <a:schemeClr val="accent2"/>
                </a:solidFill>
              </a:ln>
              <a:effectLst/>
            </c:spPr>
          </c:marker>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Admin'!$F$33:$F$59</c:f>
              <c:numCache>
                <c:formatCode>General</c:formatCode>
                <c:ptCount val="27"/>
                <c:pt idx="0" formatCode="#,##0">
                  <c:v>170</c:v>
                </c:pt>
                <c:pt idx="1">
                  <c:v>102</c:v>
                </c:pt>
                <c:pt idx="2" formatCode="#,##0">
                  <c:v>68</c:v>
                </c:pt>
                <c:pt idx="3">
                  <c:v>120</c:v>
                </c:pt>
                <c:pt idx="4">
                  <c:v>15</c:v>
                </c:pt>
                <c:pt idx="5">
                  <c:v>35</c:v>
                </c:pt>
                <c:pt idx="6">
                  <c:v>52</c:v>
                </c:pt>
                <c:pt idx="7">
                  <c:v>11</c:v>
                </c:pt>
                <c:pt idx="8">
                  <c:v>4</c:v>
                </c:pt>
                <c:pt idx="9">
                  <c:v>5</c:v>
                </c:pt>
                <c:pt idx="10">
                  <c:v>3</c:v>
                </c:pt>
                <c:pt idx="11">
                  <c:v>95</c:v>
                </c:pt>
                <c:pt idx="12">
                  <c:v>71</c:v>
                </c:pt>
                <c:pt idx="13" formatCode="#,##0">
                  <c:v>99</c:v>
                </c:pt>
                <c:pt idx="14">
                  <c:v>51</c:v>
                </c:pt>
                <c:pt idx="15" formatCode="#,##0">
                  <c:v>119</c:v>
                </c:pt>
                <c:pt idx="16">
                  <c:v>17</c:v>
                </c:pt>
                <c:pt idx="17">
                  <c:v>18</c:v>
                </c:pt>
                <c:pt idx="18">
                  <c:v>9</c:v>
                </c:pt>
                <c:pt idx="19" formatCode="#,##0">
                  <c:v>126</c:v>
                </c:pt>
                <c:pt idx="20">
                  <c:v>32</c:v>
                </c:pt>
                <c:pt idx="21">
                  <c:v>12</c:v>
                </c:pt>
                <c:pt idx="22" formatCode="#,##0">
                  <c:v>126</c:v>
                </c:pt>
                <c:pt idx="23">
                  <c:v>39</c:v>
                </c:pt>
                <c:pt idx="24">
                  <c:v>31</c:v>
                </c:pt>
                <c:pt idx="25">
                  <c:v>26</c:v>
                </c:pt>
                <c:pt idx="26" formatCode="#,##0">
                  <c:v>74</c:v>
                </c:pt>
              </c:numCache>
            </c:numRef>
          </c:val>
          <c:smooth val="0"/>
        </c:ser>
        <c:ser>
          <c:idx val="3"/>
          <c:order val="2"/>
          <c:tx>
            <c:strRef>
              <c:f>'CHRO &amp; Admin'!$H$32</c:f>
              <c:strCache>
                <c:ptCount val="1"/>
                <c:pt idx="0">
                  <c:v>Số NV trễ</c:v>
                </c:pt>
              </c:strCache>
            </c:strRef>
          </c:tx>
          <c:spPr>
            <a:ln w="28575" cap="rnd">
              <a:solidFill>
                <a:srgbClr val="FFC000"/>
              </a:solidFill>
              <a:round/>
            </a:ln>
            <a:effectLst/>
          </c:spPr>
          <c:marker>
            <c:symbol val="circle"/>
            <c:size val="5"/>
            <c:spPr>
              <a:solidFill>
                <a:srgbClr val="FFFF00"/>
              </a:solidFill>
              <a:ln w="9525">
                <a:solidFill>
                  <a:srgbClr val="FFC000"/>
                </a:solidFill>
              </a:ln>
              <a:effectLst/>
            </c:spPr>
          </c:marker>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Admin'!$H$33:$H$59</c:f>
              <c:numCache>
                <c:formatCode>General</c:formatCode>
                <c:ptCount val="27"/>
                <c:pt idx="0">
                  <c:v>25</c:v>
                </c:pt>
                <c:pt idx="1">
                  <c:v>10</c:v>
                </c:pt>
                <c:pt idx="2">
                  <c:v>15</c:v>
                </c:pt>
                <c:pt idx="3">
                  <c:v>7</c:v>
                </c:pt>
                <c:pt idx="4">
                  <c:v>5</c:v>
                </c:pt>
                <c:pt idx="5">
                  <c:v>13</c:v>
                </c:pt>
                <c:pt idx="6">
                  <c:v>8</c:v>
                </c:pt>
                <c:pt idx="7">
                  <c:v>3</c:v>
                </c:pt>
                <c:pt idx="8">
                  <c:v>3</c:v>
                </c:pt>
                <c:pt idx="9">
                  <c:v>1</c:v>
                </c:pt>
                <c:pt idx="10">
                  <c:v>0</c:v>
                </c:pt>
                <c:pt idx="11">
                  <c:v>10</c:v>
                </c:pt>
                <c:pt idx="12">
                  <c:v>5</c:v>
                </c:pt>
                <c:pt idx="13" formatCode="#,##0">
                  <c:v>20</c:v>
                </c:pt>
                <c:pt idx="14">
                  <c:v>5</c:v>
                </c:pt>
                <c:pt idx="15" formatCode="#,##0">
                  <c:v>20</c:v>
                </c:pt>
                <c:pt idx="16">
                  <c:v>4</c:v>
                </c:pt>
                <c:pt idx="17">
                  <c:v>5</c:v>
                </c:pt>
                <c:pt idx="18">
                  <c:v>2</c:v>
                </c:pt>
                <c:pt idx="19" formatCode="#,##0">
                  <c:v>14</c:v>
                </c:pt>
                <c:pt idx="20" formatCode="#,##0">
                  <c:v>4</c:v>
                </c:pt>
                <c:pt idx="21">
                  <c:v>3</c:v>
                </c:pt>
                <c:pt idx="22" formatCode="#,##0">
                  <c:v>18</c:v>
                </c:pt>
                <c:pt idx="23">
                  <c:v>5</c:v>
                </c:pt>
                <c:pt idx="24">
                  <c:v>2</c:v>
                </c:pt>
                <c:pt idx="25">
                  <c:v>1</c:v>
                </c:pt>
                <c:pt idx="26" formatCode="#,##0">
                  <c:v>17</c:v>
                </c:pt>
              </c:numCache>
            </c:numRef>
          </c:val>
          <c:smooth val="0"/>
        </c:ser>
        <c:ser>
          <c:idx val="5"/>
          <c:order val="4"/>
          <c:tx>
            <c:strRef>
              <c:f>'CHRO &amp; Admin'!$J$32</c:f>
              <c:strCache>
                <c:ptCount val="1"/>
                <c:pt idx="0">
                  <c:v>Số NV viếng thăm &lt; 4h/ngày</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Admin'!$J$33:$J$59</c:f>
              <c:numCache>
                <c:formatCode>General</c:formatCode>
                <c:ptCount val="27"/>
                <c:pt idx="0">
                  <c:v>26</c:v>
                </c:pt>
                <c:pt idx="1">
                  <c:v>6</c:v>
                </c:pt>
                <c:pt idx="2">
                  <c:v>20</c:v>
                </c:pt>
                <c:pt idx="3">
                  <c:v>11</c:v>
                </c:pt>
                <c:pt idx="4">
                  <c:v>2</c:v>
                </c:pt>
                <c:pt idx="5">
                  <c:v>13</c:v>
                </c:pt>
                <c:pt idx="6">
                  <c:v>5</c:v>
                </c:pt>
                <c:pt idx="7">
                  <c:v>13</c:v>
                </c:pt>
                <c:pt idx="8">
                  <c:v>2</c:v>
                </c:pt>
                <c:pt idx="9">
                  <c:v>1</c:v>
                </c:pt>
                <c:pt idx="10">
                  <c:v>1</c:v>
                </c:pt>
                <c:pt idx="11">
                  <c:v>4</c:v>
                </c:pt>
                <c:pt idx="12">
                  <c:v>12</c:v>
                </c:pt>
                <c:pt idx="13" formatCode="#,##0">
                  <c:v>14</c:v>
                </c:pt>
                <c:pt idx="14">
                  <c:v>7</c:v>
                </c:pt>
                <c:pt idx="15" formatCode="#,##0">
                  <c:v>19</c:v>
                </c:pt>
                <c:pt idx="16">
                  <c:v>2</c:v>
                </c:pt>
                <c:pt idx="17">
                  <c:v>3</c:v>
                </c:pt>
                <c:pt idx="18">
                  <c:v>7</c:v>
                </c:pt>
                <c:pt idx="19" formatCode="#,##0">
                  <c:v>14</c:v>
                </c:pt>
                <c:pt idx="20">
                  <c:v>7</c:v>
                </c:pt>
                <c:pt idx="21">
                  <c:v>6</c:v>
                </c:pt>
                <c:pt idx="22" formatCode="#,##0">
                  <c:v>13</c:v>
                </c:pt>
                <c:pt idx="23">
                  <c:v>7</c:v>
                </c:pt>
                <c:pt idx="24">
                  <c:v>4</c:v>
                </c:pt>
                <c:pt idx="25">
                  <c:v>1</c:v>
                </c:pt>
                <c:pt idx="26" formatCode="#,##0">
                  <c:v>14</c:v>
                </c:pt>
              </c:numCache>
            </c:numRef>
          </c:val>
          <c:smooth val="0"/>
        </c:ser>
        <c:ser>
          <c:idx val="7"/>
          <c:order val="6"/>
          <c:tx>
            <c:strRef>
              <c:f>'CHRO &amp; Admin'!$L$32</c:f>
              <c:strCache>
                <c:ptCount val="1"/>
                <c:pt idx="0">
                  <c:v>Số NV VT &lt; 15p/PoP</c:v>
                </c:pt>
              </c:strCache>
            </c:strRef>
          </c:tx>
          <c:spPr>
            <a:ln w="28575" cap="rnd">
              <a:solidFill>
                <a:schemeClr val="tx1">
                  <a:lumMod val="95000"/>
                  <a:lumOff val="5000"/>
                </a:schemeClr>
              </a:solidFill>
              <a:round/>
            </a:ln>
            <a:effectLst/>
          </c:spPr>
          <c:marker>
            <c:symbol val="circle"/>
            <c:size val="5"/>
            <c:spPr>
              <a:solidFill>
                <a:schemeClr val="tx1">
                  <a:lumMod val="65000"/>
                  <a:lumOff val="35000"/>
                </a:schemeClr>
              </a:solidFill>
              <a:ln w="9525">
                <a:solidFill>
                  <a:schemeClr val="tx1">
                    <a:lumMod val="95000"/>
                    <a:lumOff val="5000"/>
                  </a:schemeClr>
                </a:solidFill>
              </a:ln>
              <a:effectLst/>
            </c:spPr>
          </c:marker>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Admin'!$L$33:$L$59</c:f>
              <c:numCache>
                <c:formatCode>General</c:formatCode>
                <c:ptCount val="27"/>
                <c:pt idx="0">
                  <c:v>27</c:v>
                </c:pt>
                <c:pt idx="1">
                  <c:v>13</c:v>
                </c:pt>
                <c:pt idx="2">
                  <c:v>14</c:v>
                </c:pt>
                <c:pt idx="3">
                  <c:v>13</c:v>
                </c:pt>
                <c:pt idx="4">
                  <c:v>8</c:v>
                </c:pt>
                <c:pt idx="5">
                  <c:v>6</c:v>
                </c:pt>
                <c:pt idx="6">
                  <c:v>7</c:v>
                </c:pt>
                <c:pt idx="7">
                  <c:v>15</c:v>
                </c:pt>
                <c:pt idx="8">
                  <c:v>4</c:v>
                </c:pt>
                <c:pt idx="9">
                  <c:v>1</c:v>
                </c:pt>
                <c:pt idx="10">
                  <c:v>0</c:v>
                </c:pt>
                <c:pt idx="11">
                  <c:v>0</c:v>
                </c:pt>
                <c:pt idx="12">
                  <c:v>10</c:v>
                </c:pt>
                <c:pt idx="13" formatCode="#,##0">
                  <c:v>17</c:v>
                </c:pt>
                <c:pt idx="14">
                  <c:v>11</c:v>
                </c:pt>
                <c:pt idx="15" formatCode="#,##0">
                  <c:v>16</c:v>
                </c:pt>
                <c:pt idx="16">
                  <c:v>11</c:v>
                </c:pt>
                <c:pt idx="17">
                  <c:v>6</c:v>
                </c:pt>
                <c:pt idx="18">
                  <c:v>3</c:v>
                </c:pt>
                <c:pt idx="19" formatCode="#,##0">
                  <c:v>7</c:v>
                </c:pt>
                <c:pt idx="20">
                  <c:v>12</c:v>
                </c:pt>
                <c:pt idx="21">
                  <c:v>11</c:v>
                </c:pt>
                <c:pt idx="22" formatCode="#,##0">
                  <c:v>4</c:v>
                </c:pt>
                <c:pt idx="23">
                  <c:v>11</c:v>
                </c:pt>
                <c:pt idx="24">
                  <c:v>4</c:v>
                </c:pt>
                <c:pt idx="25">
                  <c:v>3</c:v>
                </c:pt>
                <c:pt idx="26" formatCode="#,##0">
                  <c:v>9</c:v>
                </c:pt>
              </c:numCache>
            </c:numRef>
          </c:val>
          <c:smooth val="0"/>
        </c:ser>
        <c:ser>
          <c:idx val="9"/>
          <c:order val="8"/>
          <c:tx>
            <c:strRef>
              <c:f>'CHRO &amp; Admin'!$N$32</c:f>
              <c:strCache>
                <c:ptCount val="1"/>
                <c:pt idx="0">
                  <c:v>Số NV trưng bày sai</c:v>
                </c:pt>
              </c:strCache>
            </c:strRef>
          </c:tx>
          <c:spPr>
            <a:ln w="28575" cap="rnd">
              <a:solidFill>
                <a:srgbClr val="00B0F0"/>
              </a:solidFill>
              <a:round/>
            </a:ln>
            <a:effectLst/>
          </c:spPr>
          <c:marker>
            <c:symbol val="circle"/>
            <c:size val="5"/>
            <c:spPr>
              <a:solidFill>
                <a:schemeClr val="accent1">
                  <a:lumMod val="40000"/>
                  <a:lumOff val="60000"/>
                </a:schemeClr>
              </a:solidFill>
              <a:ln w="9525">
                <a:solidFill>
                  <a:srgbClr val="00B0F0"/>
                </a:solidFill>
              </a:ln>
              <a:effectLst/>
            </c:spPr>
          </c:marker>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Admin'!$N$33:$N$59</c:f>
              <c:numCache>
                <c:formatCode>General</c:formatCode>
                <c:ptCount val="27"/>
                <c:pt idx="0">
                  <c:v>65</c:v>
                </c:pt>
                <c:pt idx="1">
                  <c:v>44</c:v>
                </c:pt>
                <c:pt idx="2">
                  <c:v>21</c:v>
                </c:pt>
                <c:pt idx="3">
                  <c:v>27</c:v>
                </c:pt>
                <c:pt idx="4">
                  <c:v>22</c:v>
                </c:pt>
                <c:pt idx="5">
                  <c:v>16</c:v>
                </c:pt>
                <c:pt idx="6">
                  <c:v>33</c:v>
                </c:pt>
                <c:pt idx="7">
                  <c:v>11</c:v>
                </c:pt>
                <c:pt idx="8">
                  <c:v>7</c:v>
                </c:pt>
                <c:pt idx="9">
                  <c:v>5</c:v>
                </c:pt>
                <c:pt idx="10">
                  <c:v>3</c:v>
                </c:pt>
                <c:pt idx="11">
                  <c:v>6</c:v>
                </c:pt>
                <c:pt idx="12">
                  <c:v>42</c:v>
                </c:pt>
                <c:pt idx="13" formatCode="#,##0">
                  <c:v>23</c:v>
                </c:pt>
                <c:pt idx="14">
                  <c:v>22</c:v>
                </c:pt>
                <c:pt idx="15" formatCode="#,##0">
                  <c:v>43</c:v>
                </c:pt>
                <c:pt idx="16">
                  <c:v>31</c:v>
                </c:pt>
                <c:pt idx="17">
                  <c:v>22</c:v>
                </c:pt>
                <c:pt idx="18">
                  <c:v>7</c:v>
                </c:pt>
                <c:pt idx="19" formatCode="#,##0">
                  <c:v>5</c:v>
                </c:pt>
                <c:pt idx="20">
                  <c:v>33</c:v>
                </c:pt>
                <c:pt idx="21">
                  <c:v>21</c:v>
                </c:pt>
                <c:pt idx="22" formatCode="#,##0">
                  <c:v>11</c:v>
                </c:pt>
                <c:pt idx="23">
                  <c:v>31</c:v>
                </c:pt>
                <c:pt idx="24">
                  <c:v>22</c:v>
                </c:pt>
                <c:pt idx="25">
                  <c:v>10</c:v>
                </c:pt>
                <c:pt idx="26" formatCode="#,##0">
                  <c:v>2</c:v>
                </c:pt>
              </c:numCache>
            </c:numRef>
          </c:val>
          <c:smooth val="0"/>
        </c:ser>
        <c:dLbls>
          <c:showLegendKey val="0"/>
          <c:showVal val="0"/>
          <c:showCatName val="0"/>
          <c:showSerName val="0"/>
          <c:showPercent val="0"/>
          <c:showBubbleSize val="0"/>
        </c:dLbls>
        <c:marker val="1"/>
        <c:smooth val="0"/>
        <c:axId val="13944560"/>
        <c:axId val="13957616"/>
      </c:lineChart>
      <c:lineChart>
        <c:grouping val="standard"/>
        <c:varyColors val="0"/>
        <c:ser>
          <c:idx val="2"/>
          <c:order val="1"/>
          <c:tx>
            <c:strRef>
              <c:f>'CHRO &amp; Admin'!$G$32</c:f>
              <c:strCache>
                <c:ptCount val="1"/>
                <c:pt idx="0">
                  <c:v>Tổng số lần vi phạm</c:v>
                </c:pt>
              </c:strCache>
            </c:strRef>
          </c:tx>
          <c:spPr>
            <a:ln w="28575" cap="rnd">
              <a:solidFill>
                <a:srgbClr val="FF0000"/>
              </a:solidFill>
              <a:round/>
            </a:ln>
            <a:effectLst/>
          </c:spPr>
          <c:marker>
            <c:symbol val="circle"/>
            <c:size val="5"/>
            <c:spPr>
              <a:solidFill>
                <a:schemeClr val="accent2"/>
              </a:solidFill>
              <a:ln w="9525">
                <a:solidFill>
                  <a:srgbClr val="FF0000"/>
                </a:solidFill>
              </a:ln>
              <a:effectLst/>
            </c:spPr>
          </c:marker>
          <c:cat>
            <c:multiLvlStrRef>
              <c:f>'CHRO &amp; Admin'!$C$33:$D$59</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'CHRO &amp; Admin'!$G$33:$G$59</c:f>
              <c:numCache>
                <c:formatCode>General</c:formatCode>
                <c:ptCount val="27"/>
                <c:pt idx="0" formatCode="#,##0">
                  <c:v>250</c:v>
                </c:pt>
                <c:pt idx="1">
                  <c:v>141</c:v>
                </c:pt>
                <c:pt idx="2">
                  <c:v>109</c:v>
                </c:pt>
                <c:pt idx="3">
                  <c:v>127</c:v>
                </c:pt>
                <c:pt idx="4">
                  <c:v>55</c:v>
                </c:pt>
                <c:pt idx="5">
                  <c:v>68</c:v>
                </c:pt>
                <c:pt idx="6">
                  <c:v>77</c:v>
                </c:pt>
                <c:pt idx="7">
                  <c:v>48</c:v>
                </c:pt>
                <c:pt idx="8">
                  <c:v>31</c:v>
                </c:pt>
                <c:pt idx="9">
                  <c:v>22</c:v>
                </c:pt>
                <c:pt idx="10">
                  <c:v>13</c:v>
                </c:pt>
                <c:pt idx="11">
                  <c:v>59</c:v>
                </c:pt>
                <c:pt idx="12">
                  <c:v>127</c:v>
                </c:pt>
                <c:pt idx="13" formatCode="#,##0">
                  <c:v>123</c:v>
                </c:pt>
                <c:pt idx="14">
                  <c:v>120</c:v>
                </c:pt>
                <c:pt idx="15" formatCode="#,##0">
                  <c:v>130</c:v>
                </c:pt>
                <c:pt idx="16">
                  <c:v>59</c:v>
                </c:pt>
                <c:pt idx="17">
                  <c:v>43</c:v>
                </c:pt>
                <c:pt idx="18">
                  <c:v>21</c:v>
                </c:pt>
                <c:pt idx="19" formatCode="#,##0">
                  <c:v>127</c:v>
                </c:pt>
                <c:pt idx="20">
                  <c:v>82</c:v>
                </c:pt>
                <c:pt idx="21">
                  <c:v>49</c:v>
                </c:pt>
                <c:pt idx="22" formatCode="#,##0">
                  <c:v>119</c:v>
                </c:pt>
                <c:pt idx="23">
                  <c:v>35</c:v>
                </c:pt>
                <c:pt idx="24">
                  <c:v>22</c:v>
                </c:pt>
                <c:pt idx="25">
                  <c:v>16</c:v>
                </c:pt>
                <c:pt idx="26" formatCode="#,##0">
                  <c:v>177</c:v>
                </c:pt>
              </c:numCache>
            </c:numRef>
          </c:val>
          <c:smooth val="0"/>
        </c:ser>
        <c:dLbls>
          <c:showLegendKey val="0"/>
          <c:showVal val="0"/>
          <c:showCatName val="0"/>
          <c:showSerName val="0"/>
          <c:showPercent val="0"/>
          <c:showBubbleSize val="0"/>
        </c:dLbls>
        <c:marker val="1"/>
        <c:smooth val="0"/>
        <c:axId val="13953264"/>
        <c:axId val="13951088"/>
      </c:lineChart>
      <c:catAx>
        <c:axId val="1394456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HR attribute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7616"/>
        <c:crosses val="autoZero"/>
        <c:auto val="1"/>
        <c:lblAlgn val="ctr"/>
        <c:lblOffset val="100"/>
        <c:noMultiLvlLbl val="0"/>
      </c:catAx>
      <c:valAx>
        <c:axId val="1395761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Số nhân viên</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44560"/>
        <c:crosses val="autoZero"/>
        <c:crossBetween val="between"/>
      </c:valAx>
      <c:valAx>
        <c:axId val="13951088"/>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Số lần vi phạm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53264"/>
        <c:crosses val="max"/>
        <c:crossBetween val="between"/>
      </c:valAx>
      <c:catAx>
        <c:axId val="13953264"/>
        <c:scaling>
          <c:orientation val="minMax"/>
        </c:scaling>
        <c:delete val="1"/>
        <c:axPos val="b"/>
        <c:numFmt formatCode="General" sourceLinked="1"/>
        <c:majorTickMark val="out"/>
        <c:minorTickMark val="none"/>
        <c:tickLblPos val="nextTo"/>
        <c:crossAx val="1395108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Key Product</a:t>
            </a:r>
          </a:p>
        </c:rich>
      </c:tx>
      <c:layout>
        <c:manualLayout>
          <c:xMode val="edge"/>
          <c:yMode val="edge"/>
          <c:x val="0.4574685736932374"/>
          <c:y val="1.087569009585953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RSM!$H$146</c:f>
              <c:strCache>
                <c:ptCount val="1"/>
                <c:pt idx="0">
                  <c:v>Revenue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RSM!$G$147:$G$155</c:f>
              <c:strCache>
                <c:ptCount val="9"/>
                <c:pt idx="0">
                  <c:v>Sữa rữa mặt Zmen</c:v>
                </c:pt>
                <c:pt idx="1">
                  <c:v>Dầu gội Sun Shine</c:v>
                </c:pt>
                <c:pt idx="2">
                  <c:v>Sữa tắm trắng SkinCare</c:v>
                </c:pt>
                <c:pt idx="3">
                  <c:v>Sữa rửa mặt White Lady</c:v>
                </c:pt>
                <c:pt idx="4">
                  <c:v>Gel vuốt tóc Trustmen</c:v>
                </c:pt>
                <c:pt idx="5">
                  <c:v>Kem đánh răng Nano</c:v>
                </c:pt>
                <c:pt idx="6">
                  <c:v>Bột giặt Tried</c:v>
                </c:pt>
                <c:pt idx="7">
                  <c:v>Nước xã vãi Chanh</c:v>
                </c:pt>
                <c:pt idx="8">
                  <c:v>Nước xã vãi Hoa Hồng</c:v>
                </c:pt>
              </c:strCache>
            </c:strRef>
          </c:cat>
          <c:val>
            <c:numRef>
              <c:f>RSM!$H$147:$H$155</c:f>
              <c:numCache>
                <c:formatCode>General</c:formatCode>
                <c:ptCount val="9"/>
                <c:pt idx="0">
                  <c:v>11.1</c:v>
                </c:pt>
                <c:pt idx="1">
                  <c:v>10.5</c:v>
                </c:pt>
                <c:pt idx="2">
                  <c:v>8.8000000000000007</c:v>
                </c:pt>
                <c:pt idx="3">
                  <c:v>5.5</c:v>
                </c:pt>
                <c:pt idx="4">
                  <c:v>4.9000000000000004</c:v>
                </c:pt>
                <c:pt idx="5">
                  <c:v>3.3</c:v>
                </c:pt>
                <c:pt idx="6">
                  <c:v>2.5</c:v>
                </c:pt>
                <c:pt idx="7">
                  <c:v>1.8</c:v>
                </c:pt>
                <c:pt idx="8">
                  <c:v>1.6</c:v>
                </c:pt>
              </c:numCache>
            </c:numRef>
          </c:val>
        </c:ser>
        <c:dLbls>
          <c:showLegendKey val="0"/>
          <c:showVal val="1"/>
          <c:showCatName val="0"/>
          <c:showSerName val="0"/>
          <c:showPercent val="0"/>
          <c:showBubbleSize val="0"/>
        </c:dLbls>
        <c:gapWidth val="219"/>
        <c:overlap val="-27"/>
        <c:axId val="7791360"/>
        <c:axId val="7793536"/>
      </c:barChart>
      <c:lineChart>
        <c:grouping val="standard"/>
        <c:varyColors val="0"/>
        <c:ser>
          <c:idx val="2"/>
          <c:order val="1"/>
          <c:tx>
            <c:strRef>
              <c:f>RSM!$J$146</c:f>
              <c:strCache>
                <c:ptCount val="1"/>
                <c:pt idx="0">
                  <c:v>% Trend</c:v>
                </c:pt>
              </c:strCache>
            </c:strRef>
          </c:tx>
          <c:spPr>
            <a:ln w="28575" cap="rnd">
              <a:solidFill>
                <a:srgbClr val="FF0000"/>
              </a:solidFill>
              <a:round/>
            </a:ln>
            <a:effectLst/>
          </c:spPr>
          <c:marker>
            <c:symbol val="circle"/>
            <c:size val="5"/>
            <c:spPr>
              <a:solidFill>
                <a:srgbClr val="FFC000"/>
              </a:solidFill>
              <a:ln w="9525">
                <a:solidFill>
                  <a:srgbClr val="FF0000"/>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RSM!$G$147:$G$155</c:f>
              <c:strCache>
                <c:ptCount val="9"/>
                <c:pt idx="0">
                  <c:v>Sữa rữa mặt Zmen</c:v>
                </c:pt>
                <c:pt idx="1">
                  <c:v>Dầu gội Sun Shine</c:v>
                </c:pt>
                <c:pt idx="2">
                  <c:v>Sữa tắm trắng SkinCare</c:v>
                </c:pt>
                <c:pt idx="3">
                  <c:v>Sữa rửa mặt White Lady</c:v>
                </c:pt>
                <c:pt idx="4">
                  <c:v>Gel vuốt tóc Trustmen</c:v>
                </c:pt>
                <c:pt idx="5">
                  <c:v>Kem đánh răng Nano</c:v>
                </c:pt>
                <c:pt idx="6">
                  <c:v>Bột giặt Tried</c:v>
                </c:pt>
                <c:pt idx="7">
                  <c:v>Nước xã vãi Chanh</c:v>
                </c:pt>
                <c:pt idx="8">
                  <c:v>Nước xã vãi Hoa Hồng</c:v>
                </c:pt>
              </c:strCache>
            </c:strRef>
          </c:cat>
          <c:val>
            <c:numRef>
              <c:f>RSM!$J$147:$J$155</c:f>
              <c:numCache>
                <c:formatCode>General</c:formatCode>
                <c:ptCount val="9"/>
                <c:pt idx="0">
                  <c:v>22.2</c:v>
                </c:pt>
                <c:pt idx="1">
                  <c:v>43.2</c:v>
                </c:pt>
                <c:pt idx="2">
                  <c:v>60.8</c:v>
                </c:pt>
                <c:pt idx="3">
                  <c:v>71.800000000000011</c:v>
                </c:pt>
                <c:pt idx="4">
                  <c:v>81.600000000000009</c:v>
                </c:pt>
                <c:pt idx="5">
                  <c:v>88.2</c:v>
                </c:pt>
                <c:pt idx="6">
                  <c:v>93.2</c:v>
                </c:pt>
                <c:pt idx="7">
                  <c:v>96.8</c:v>
                </c:pt>
                <c:pt idx="8">
                  <c:v>100</c:v>
                </c:pt>
              </c:numCache>
            </c:numRef>
          </c:val>
          <c:smooth val="0"/>
        </c:ser>
        <c:dLbls>
          <c:showLegendKey val="0"/>
          <c:showVal val="1"/>
          <c:showCatName val="0"/>
          <c:showSerName val="0"/>
          <c:showPercent val="0"/>
          <c:showBubbleSize val="0"/>
        </c:dLbls>
        <c:marker val="1"/>
        <c:smooth val="0"/>
        <c:axId val="7796256"/>
        <c:axId val="7801152"/>
      </c:lineChart>
      <c:catAx>
        <c:axId val="7791360"/>
        <c:scaling>
          <c:orientation val="minMax"/>
        </c:scaling>
        <c:delete val="0"/>
        <c:axPos val="b"/>
        <c:title>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3536"/>
        <c:crosses val="autoZero"/>
        <c:auto val="1"/>
        <c:lblAlgn val="ctr"/>
        <c:lblOffset val="100"/>
        <c:noMultiLvlLbl val="0"/>
      </c:catAx>
      <c:valAx>
        <c:axId val="779353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Revenue</a:t>
                </a:r>
              </a:p>
              <a:p>
                <a:pPr>
                  <a:defRPr/>
                </a:pPr>
                <a:r>
                  <a:rPr lang="en-US"/>
                  <a:t>(Billionce VND)</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1360"/>
        <c:crosses val="autoZero"/>
        <c:crossBetween val="between"/>
      </c:valAx>
      <c:valAx>
        <c:axId val="7801152"/>
        <c:scaling>
          <c:orientation val="minMax"/>
          <c:max val="100"/>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%Trend</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6256"/>
        <c:crosses val="max"/>
        <c:crossBetween val="between"/>
      </c:valAx>
      <c:catAx>
        <c:axId val="7796256"/>
        <c:scaling>
          <c:orientation val="minMax"/>
        </c:scaling>
        <c:delete val="1"/>
        <c:axPos val="b"/>
        <c:numFmt formatCode="General" sourceLinked="1"/>
        <c:majorTickMark val="out"/>
        <c:minorTickMark val="none"/>
        <c:tickLblPos val="nextTo"/>
        <c:crossAx val="7801152"/>
        <c:crosses val="autoZero"/>
        <c:auto val="1"/>
        <c:lblAlgn val="ctr"/>
        <c:lblOffset val="100"/>
        <c:noMultiLvlLbl val="0"/>
      </c:cat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Key Issue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RSM!$H$179</c:f>
              <c:strCache>
                <c:ptCount val="1"/>
                <c:pt idx="0">
                  <c:v>Times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RSM!$G$180:$G$188</c:f>
              <c:strCache>
                <c:ptCount val="9"/>
                <c:pt idx="0">
                  <c:v>Thái độ bán hàng không tốt</c:v>
                </c:pt>
                <c:pt idx="1">
                  <c:v>Phản hồi thắc mắc chậm</c:v>
                </c:pt>
                <c:pt idx="2">
                  <c:v>Giao hàng chậm</c:v>
                </c:pt>
                <c:pt idx="3">
                  <c:v>Chính sách tín dụng thấp</c:v>
                </c:pt>
                <c:pt idx="4">
                  <c:v>Hương quá chua</c:v>
                </c:pt>
                <c:pt idx="5">
                  <c:v>Võ hộp dễ móp</c:v>
                </c:pt>
                <c:pt idx="6">
                  <c:v>Màu nâu tối buồn chán</c:v>
                </c:pt>
                <c:pt idx="7">
                  <c:v>Kích thước hộp quá lớn</c:v>
                </c:pt>
                <c:pt idx="8">
                  <c:v>Nắp hộp khó mở</c:v>
                </c:pt>
              </c:strCache>
            </c:strRef>
          </c:cat>
          <c:val>
            <c:numRef>
              <c:f>RSM!$H$180:$H$188</c:f>
              <c:numCache>
                <c:formatCode>General</c:formatCode>
                <c:ptCount val="9"/>
                <c:pt idx="0">
                  <c:v>163</c:v>
                </c:pt>
                <c:pt idx="1">
                  <c:v>147</c:v>
                </c:pt>
                <c:pt idx="2">
                  <c:v>142</c:v>
                </c:pt>
                <c:pt idx="3">
                  <c:v>93</c:v>
                </c:pt>
                <c:pt idx="4">
                  <c:v>65</c:v>
                </c:pt>
                <c:pt idx="5">
                  <c:v>55</c:v>
                </c:pt>
                <c:pt idx="6">
                  <c:v>43</c:v>
                </c:pt>
                <c:pt idx="7">
                  <c:v>29</c:v>
                </c:pt>
                <c:pt idx="8">
                  <c:v>17</c:v>
                </c:pt>
              </c:numCache>
            </c:numRef>
          </c:val>
        </c:ser>
        <c:dLbls>
          <c:showLegendKey val="0"/>
          <c:showVal val="1"/>
          <c:showCatName val="0"/>
          <c:showSerName val="0"/>
          <c:showPercent val="0"/>
          <c:showBubbleSize val="0"/>
        </c:dLbls>
        <c:gapWidth val="219"/>
        <c:overlap val="-27"/>
        <c:axId val="2107342336"/>
        <c:axId val="2107338528"/>
      </c:barChart>
      <c:lineChart>
        <c:grouping val="standard"/>
        <c:varyColors val="0"/>
        <c:ser>
          <c:idx val="2"/>
          <c:order val="1"/>
          <c:tx>
            <c:strRef>
              <c:f>RSM!$J$179</c:f>
              <c:strCache>
                <c:ptCount val="1"/>
                <c:pt idx="0">
                  <c:v>% Trend</c:v>
                </c:pt>
              </c:strCache>
            </c:strRef>
          </c:tx>
          <c:spPr>
            <a:ln w="28575" cap="rnd">
              <a:solidFill>
                <a:srgbClr val="FF0000"/>
              </a:solidFill>
              <a:round/>
            </a:ln>
            <a:effectLst/>
          </c:spPr>
          <c:marker>
            <c:symbol val="circle"/>
            <c:size val="5"/>
            <c:spPr>
              <a:solidFill>
                <a:srgbClr val="FFC000"/>
              </a:solidFill>
              <a:ln w="9525">
                <a:solidFill>
                  <a:srgbClr val="FF0000"/>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RSM!$G$180:$G$188</c:f>
              <c:strCache>
                <c:ptCount val="9"/>
                <c:pt idx="0">
                  <c:v>Thái độ bán hàng không tốt</c:v>
                </c:pt>
                <c:pt idx="1">
                  <c:v>Phản hồi thắc mắc chậm</c:v>
                </c:pt>
                <c:pt idx="2">
                  <c:v>Giao hàng chậm</c:v>
                </c:pt>
                <c:pt idx="3">
                  <c:v>Chính sách tín dụng thấp</c:v>
                </c:pt>
                <c:pt idx="4">
                  <c:v>Hương quá chua</c:v>
                </c:pt>
                <c:pt idx="5">
                  <c:v>Võ hộp dễ móp</c:v>
                </c:pt>
                <c:pt idx="6">
                  <c:v>Màu nâu tối buồn chán</c:v>
                </c:pt>
                <c:pt idx="7">
                  <c:v>Kích thước hộp quá lớn</c:v>
                </c:pt>
                <c:pt idx="8">
                  <c:v>Nắp hộp khó mở</c:v>
                </c:pt>
              </c:strCache>
            </c:strRef>
          </c:cat>
          <c:val>
            <c:numRef>
              <c:f>RSM!$J$180:$J$188</c:f>
              <c:numCache>
                <c:formatCode>General</c:formatCode>
                <c:ptCount val="9"/>
                <c:pt idx="0">
                  <c:v>21.618037135278513</c:v>
                </c:pt>
                <c:pt idx="1">
                  <c:v>41.114058355437663</c:v>
                </c:pt>
                <c:pt idx="2">
                  <c:v>59.946949602122018</c:v>
                </c:pt>
                <c:pt idx="3">
                  <c:v>72.281167108753323</c:v>
                </c:pt>
                <c:pt idx="4">
                  <c:v>80.901856763925736</c:v>
                </c:pt>
                <c:pt idx="5">
                  <c:v>88.196286472148543</c:v>
                </c:pt>
                <c:pt idx="6">
                  <c:v>93.899204244031836</c:v>
                </c:pt>
                <c:pt idx="7">
                  <c:v>97.745358090185675</c:v>
                </c:pt>
                <c:pt idx="8">
                  <c:v>100</c:v>
                </c:pt>
              </c:numCache>
            </c:numRef>
          </c:val>
          <c:smooth val="0"/>
        </c:ser>
        <c:dLbls>
          <c:showLegendKey val="0"/>
          <c:showVal val="1"/>
          <c:showCatName val="0"/>
          <c:showSerName val="0"/>
          <c:showPercent val="0"/>
          <c:showBubbleSize val="0"/>
        </c:dLbls>
        <c:marker val="1"/>
        <c:smooth val="0"/>
        <c:axId val="2107349408"/>
        <c:axId val="2107345600"/>
      </c:lineChart>
      <c:catAx>
        <c:axId val="210734233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Distributor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38528"/>
        <c:crosses val="autoZero"/>
        <c:auto val="1"/>
        <c:lblAlgn val="ctr"/>
        <c:lblOffset val="100"/>
        <c:noMultiLvlLbl val="0"/>
      </c:catAx>
      <c:valAx>
        <c:axId val="21073385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Tiems</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42336"/>
        <c:crosses val="autoZero"/>
        <c:crossBetween val="between"/>
      </c:valAx>
      <c:valAx>
        <c:axId val="2107345600"/>
        <c:scaling>
          <c:orientation val="minMax"/>
          <c:max val="100"/>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Trend</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49408"/>
        <c:crosses val="max"/>
        <c:crossBetween val="between"/>
      </c:valAx>
      <c:catAx>
        <c:axId val="2107349408"/>
        <c:scaling>
          <c:orientation val="minMax"/>
        </c:scaling>
        <c:delete val="1"/>
        <c:axPos val="b"/>
        <c:numFmt formatCode="General" sourceLinked="1"/>
        <c:majorTickMark val="out"/>
        <c:minorTickMark val="none"/>
        <c:tickLblPos val="nextTo"/>
        <c:crossAx val="2107345600"/>
        <c:crosses val="autoZero"/>
        <c:auto val="1"/>
        <c:lblAlgn val="ctr"/>
        <c:lblOffset val="100"/>
        <c:noMultiLvlLbl val="0"/>
      </c:cat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Display situation via Sales Force attribute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3"/>
          <c:order val="3"/>
          <c:tx>
            <c:strRef>
              <c:f>RSM!$I$219</c:f>
              <c:strCache>
                <c:ptCount val="1"/>
                <c:pt idx="0">
                  <c:v>Số lần TB sai đường tầm mắt</c:v>
                </c:pt>
              </c:strCache>
            </c:strRef>
          </c:tx>
          <c:spPr>
            <a:solidFill>
              <a:schemeClr val="accent4"/>
            </a:solidFill>
            <a:ln>
              <a:noFill/>
            </a:ln>
            <a:effectLst/>
          </c:spPr>
          <c:invertIfNegative val="0"/>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RSM!$I$220:$I$246</c:f>
              <c:numCache>
                <c:formatCode>General</c:formatCode>
                <c:ptCount val="27"/>
                <c:pt idx="0">
                  <c:v>65</c:v>
                </c:pt>
                <c:pt idx="1">
                  <c:v>23</c:v>
                </c:pt>
                <c:pt idx="2">
                  <c:v>42</c:v>
                </c:pt>
                <c:pt idx="3">
                  <c:v>54</c:v>
                </c:pt>
                <c:pt idx="4">
                  <c:v>1</c:v>
                </c:pt>
                <c:pt idx="5">
                  <c:v>10</c:v>
                </c:pt>
                <c:pt idx="6">
                  <c:v>21</c:v>
                </c:pt>
                <c:pt idx="7">
                  <c:v>13</c:v>
                </c:pt>
                <c:pt idx="8">
                  <c:v>12</c:v>
                </c:pt>
                <c:pt idx="9">
                  <c:v>9</c:v>
                </c:pt>
                <c:pt idx="10">
                  <c:v>5</c:v>
                </c:pt>
                <c:pt idx="11">
                  <c:v>5</c:v>
                </c:pt>
                <c:pt idx="12">
                  <c:v>41</c:v>
                </c:pt>
                <c:pt idx="13" formatCode="#,##0">
                  <c:v>24</c:v>
                </c:pt>
                <c:pt idx="14">
                  <c:v>34</c:v>
                </c:pt>
                <c:pt idx="15" formatCode="#,##0">
                  <c:v>31</c:v>
                </c:pt>
                <c:pt idx="16">
                  <c:v>9</c:v>
                </c:pt>
                <c:pt idx="17">
                  <c:v>8</c:v>
                </c:pt>
                <c:pt idx="18">
                  <c:v>3</c:v>
                </c:pt>
                <c:pt idx="19" formatCode="#,##0">
                  <c:v>45</c:v>
                </c:pt>
                <c:pt idx="20">
                  <c:v>12</c:v>
                </c:pt>
                <c:pt idx="21">
                  <c:v>9</c:v>
                </c:pt>
                <c:pt idx="22" formatCode="#,##0">
                  <c:v>44</c:v>
                </c:pt>
                <c:pt idx="23">
                  <c:v>11</c:v>
                </c:pt>
                <c:pt idx="24">
                  <c:v>7</c:v>
                </c:pt>
                <c:pt idx="25">
                  <c:v>0</c:v>
                </c:pt>
                <c:pt idx="26" formatCode="#,##0">
                  <c:v>47</c:v>
                </c:pt>
              </c:numCache>
            </c:numRef>
          </c:val>
        </c:ser>
        <c:ser>
          <c:idx val="5"/>
          <c:order val="5"/>
          <c:tx>
            <c:strRef>
              <c:f>RSM!$K$219</c:f>
              <c:strCache>
                <c:ptCount val="1"/>
                <c:pt idx="0">
                  <c:v>Số lần TB sai khoảng cách</c:v>
                </c:pt>
              </c:strCache>
            </c:strRef>
          </c:tx>
          <c:spPr>
            <a:solidFill>
              <a:schemeClr val="accent6"/>
            </a:solidFill>
            <a:ln>
              <a:noFill/>
            </a:ln>
            <a:effectLst/>
          </c:spPr>
          <c:invertIfNegative val="0"/>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RSM!$K$220:$K$246</c:f>
              <c:numCache>
                <c:formatCode>General</c:formatCode>
                <c:ptCount val="27"/>
                <c:pt idx="0">
                  <c:v>36</c:v>
                </c:pt>
                <c:pt idx="1">
                  <c:v>28</c:v>
                </c:pt>
                <c:pt idx="2">
                  <c:v>8</c:v>
                </c:pt>
                <c:pt idx="3">
                  <c:v>13</c:v>
                </c:pt>
                <c:pt idx="4">
                  <c:v>12</c:v>
                </c:pt>
                <c:pt idx="5">
                  <c:v>11</c:v>
                </c:pt>
                <c:pt idx="6">
                  <c:v>11</c:v>
                </c:pt>
                <c:pt idx="7">
                  <c:v>15</c:v>
                </c:pt>
                <c:pt idx="8">
                  <c:v>3</c:v>
                </c:pt>
                <c:pt idx="9">
                  <c:v>4</c:v>
                </c:pt>
                <c:pt idx="10">
                  <c:v>2</c:v>
                </c:pt>
                <c:pt idx="11">
                  <c:v>1</c:v>
                </c:pt>
                <c:pt idx="12">
                  <c:v>12</c:v>
                </c:pt>
                <c:pt idx="13" formatCode="#,##0">
                  <c:v>24</c:v>
                </c:pt>
                <c:pt idx="14">
                  <c:v>12</c:v>
                </c:pt>
                <c:pt idx="15" formatCode="#,##0">
                  <c:v>24</c:v>
                </c:pt>
                <c:pt idx="16">
                  <c:v>12</c:v>
                </c:pt>
                <c:pt idx="17">
                  <c:v>11</c:v>
                </c:pt>
                <c:pt idx="18">
                  <c:v>6</c:v>
                </c:pt>
                <c:pt idx="19" formatCode="#,##0">
                  <c:v>7</c:v>
                </c:pt>
                <c:pt idx="20">
                  <c:v>21</c:v>
                </c:pt>
                <c:pt idx="21">
                  <c:v>12</c:v>
                </c:pt>
                <c:pt idx="22" formatCode="#,##0">
                  <c:v>3</c:v>
                </c:pt>
                <c:pt idx="23">
                  <c:v>12</c:v>
                </c:pt>
                <c:pt idx="24">
                  <c:v>7</c:v>
                </c:pt>
                <c:pt idx="25">
                  <c:v>3</c:v>
                </c:pt>
                <c:pt idx="26" formatCode="#,##0">
                  <c:v>14</c:v>
                </c:pt>
              </c:numCache>
            </c:numRef>
          </c:val>
        </c:ser>
        <c:ser>
          <c:idx val="7"/>
          <c:order val="7"/>
          <c:tx>
            <c:strRef>
              <c:f>RSM!$M$219</c:f>
              <c:strCache>
                <c:ptCount val="1"/>
                <c:pt idx="0">
                  <c:v>Số lần TB sai ưu tiên hướng</c:v>
                </c:pt>
              </c:strCache>
            </c:strRef>
          </c:tx>
          <c:spPr>
            <a:solidFill>
              <a:schemeClr val="accent2">
                <a:lumMod val="60000"/>
              </a:schemeClr>
            </a:solidFill>
            <a:ln>
              <a:noFill/>
            </a:ln>
            <a:effectLst/>
          </c:spPr>
          <c:invertIfNegative val="0"/>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RSM!$M$220:$M$246</c:f>
              <c:numCache>
                <c:formatCode>General</c:formatCode>
                <c:ptCount val="27"/>
                <c:pt idx="0">
                  <c:v>67</c:v>
                </c:pt>
                <c:pt idx="1">
                  <c:v>29</c:v>
                </c:pt>
                <c:pt idx="2">
                  <c:v>38</c:v>
                </c:pt>
                <c:pt idx="3">
                  <c:v>31</c:v>
                </c:pt>
                <c:pt idx="4">
                  <c:v>16</c:v>
                </c:pt>
                <c:pt idx="5">
                  <c:v>20</c:v>
                </c:pt>
                <c:pt idx="6">
                  <c:v>9</c:v>
                </c:pt>
                <c:pt idx="7">
                  <c:v>9</c:v>
                </c:pt>
                <c:pt idx="8">
                  <c:v>5</c:v>
                </c:pt>
                <c:pt idx="9">
                  <c:v>4</c:v>
                </c:pt>
                <c:pt idx="10">
                  <c:v>3</c:v>
                </c:pt>
                <c:pt idx="11">
                  <c:v>37</c:v>
                </c:pt>
                <c:pt idx="12">
                  <c:v>17</c:v>
                </c:pt>
                <c:pt idx="13" formatCode="#,##0">
                  <c:v>50</c:v>
                </c:pt>
                <c:pt idx="14">
                  <c:v>15</c:v>
                </c:pt>
                <c:pt idx="15" formatCode="#,##0">
                  <c:v>52</c:v>
                </c:pt>
                <c:pt idx="16">
                  <c:v>14</c:v>
                </c:pt>
                <c:pt idx="17">
                  <c:v>12</c:v>
                </c:pt>
                <c:pt idx="18">
                  <c:v>5</c:v>
                </c:pt>
                <c:pt idx="19" formatCode="#,##0">
                  <c:v>36</c:v>
                </c:pt>
                <c:pt idx="20">
                  <c:v>17</c:v>
                </c:pt>
                <c:pt idx="21">
                  <c:v>12</c:v>
                </c:pt>
                <c:pt idx="22" formatCode="#,##0">
                  <c:v>38</c:v>
                </c:pt>
                <c:pt idx="23">
                  <c:v>11</c:v>
                </c:pt>
                <c:pt idx="24">
                  <c:v>8</c:v>
                </c:pt>
                <c:pt idx="25">
                  <c:v>0</c:v>
                </c:pt>
                <c:pt idx="26" formatCode="#,##0">
                  <c:v>48</c:v>
                </c:pt>
              </c:numCache>
            </c:numRef>
          </c:val>
        </c:ser>
        <c:ser>
          <c:idx val="9"/>
          <c:order val="9"/>
          <c:tx>
            <c:strRef>
              <c:f>RSM!$O$219</c:f>
              <c:strCache>
                <c:ptCount val="1"/>
                <c:pt idx="0">
                  <c:v>Số lần TB không theo khối</c:v>
                </c:pt>
              </c:strCache>
            </c:strRef>
          </c:tx>
          <c:spPr>
            <a:solidFill>
              <a:schemeClr val="accent4">
                <a:lumMod val="60000"/>
              </a:schemeClr>
            </a:solidFill>
            <a:ln>
              <a:noFill/>
            </a:ln>
            <a:effectLst/>
          </c:spPr>
          <c:invertIfNegative val="0"/>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RSM!$O$220:$O$246</c:f>
              <c:numCache>
                <c:formatCode>#,##0</c:formatCode>
                <c:ptCount val="27"/>
                <c:pt idx="0">
                  <c:v>82</c:v>
                </c:pt>
                <c:pt idx="1">
                  <c:v>61</c:v>
                </c:pt>
                <c:pt idx="2">
                  <c:v>21</c:v>
                </c:pt>
                <c:pt idx="3">
                  <c:v>29</c:v>
                </c:pt>
                <c:pt idx="4">
                  <c:v>26</c:v>
                </c:pt>
                <c:pt idx="5">
                  <c:v>27</c:v>
                </c:pt>
                <c:pt idx="6">
                  <c:v>36</c:v>
                </c:pt>
                <c:pt idx="7">
                  <c:v>11</c:v>
                </c:pt>
                <c:pt idx="8">
                  <c:v>11</c:v>
                </c:pt>
                <c:pt idx="9">
                  <c:v>5</c:v>
                </c:pt>
                <c:pt idx="10">
                  <c:v>3</c:v>
                </c:pt>
                <c:pt idx="11">
                  <c:v>16</c:v>
                </c:pt>
                <c:pt idx="12">
                  <c:v>57</c:v>
                </c:pt>
                <c:pt idx="13">
                  <c:v>25</c:v>
                </c:pt>
                <c:pt idx="14">
                  <c:v>59</c:v>
                </c:pt>
                <c:pt idx="15">
                  <c:v>23</c:v>
                </c:pt>
                <c:pt idx="16">
                  <c:v>24</c:v>
                </c:pt>
                <c:pt idx="17">
                  <c:v>12</c:v>
                </c:pt>
                <c:pt idx="18">
                  <c:v>7</c:v>
                </c:pt>
                <c:pt idx="19">
                  <c:v>39</c:v>
                </c:pt>
                <c:pt idx="20">
                  <c:v>32</c:v>
                </c:pt>
                <c:pt idx="21">
                  <c:v>16</c:v>
                </c:pt>
                <c:pt idx="22">
                  <c:v>34</c:v>
                </c:pt>
                <c:pt idx="23">
                  <c:v>1</c:v>
                </c:pt>
                <c:pt idx="24">
                  <c:v>0</c:v>
                </c:pt>
                <c:pt idx="25">
                  <c:v>13</c:v>
                </c:pt>
                <c:pt idx="26">
                  <c:v>68</c:v>
                </c:pt>
              </c:numCache>
            </c:numRef>
          </c:val>
        </c:ser>
        <c:dLbls>
          <c:showLegendKey val="0"/>
          <c:showVal val="0"/>
          <c:showCatName val="0"/>
          <c:showSerName val="0"/>
          <c:showPercent val="0"/>
          <c:showBubbleSize val="0"/>
        </c:dLbls>
        <c:gapWidth val="219"/>
        <c:overlap val="100"/>
        <c:axId val="2107343968"/>
        <c:axId val="2107347776"/>
      </c:barChart>
      <c:lineChart>
        <c:grouping val="standard"/>
        <c:varyColors val="0"/>
        <c:ser>
          <c:idx val="0"/>
          <c:order val="0"/>
          <c:tx>
            <c:strRef>
              <c:f>RSM!$F$219</c:f>
              <c:strCache>
                <c:ptCount val="1"/>
                <c:pt idx="0">
                  <c:v>Nhân viên vi phạm TB</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RSM!$F$220:$F$246</c:f>
              <c:numCache>
                <c:formatCode>General</c:formatCode>
                <c:ptCount val="27"/>
                <c:pt idx="0" formatCode="#,##0">
                  <c:v>170</c:v>
                </c:pt>
                <c:pt idx="1">
                  <c:v>102</c:v>
                </c:pt>
                <c:pt idx="2" formatCode="#,##0">
                  <c:v>68</c:v>
                </c:pt>
                <c:pt idx="3">
                  <c:v>120</c:v>
                </c:pt>
                <c:pt idx="4">
                  <c:v>15</c:v>
                </c:pt>
                <c:pt idx="5">
                  <c:v>35</c:v>
                </c:pt>
                <c:pt idx="6">
                  <c:v>52</c:v>
                </c:pt>
                <c:pt idx="7">
                  <c:v>11</c:v>
                </c:pt>
                <c:pt idx="8">
                  <c:v>4</c:v>
                </c:pt>
                <c:pt idx="9">
                  <c:v>5</c:v>
                </c:pt>
                <c:pt idx="10">
                  <c:v>3</c:v>
                </c:pt>
                <c:pt idx="11">
                  <c:v>95</c:v>
                </c:pt>
                <c:pt idx="12">
                  <c:v>71</c:v>
                </c:pt>
                <c:pt idx="13" formatCode="#,##0">
                  <c:v>99</c:v>
                </c:pt>
                <c:pt idx="14">
                  <c:v>51</c:v>
                </c:pt>
                <c:pt idx="15" formatCode="#,##0">
                  <c:v>119</c:v>
                </c:pt>
                <c:pt idx="16">
                  <c:v>17</c:v>
                </c:pt>
                <c:pt idx="17">
                  <c:v>18</c:v>
                </c:pt>
                <c:pt idx="18">
                  <c:v>9</c:v>
                </c:pt>
                <c:pt idx="19" formatCode="#,##0">
                  <c:v>126</c:v>
                </c:pt>
                <c:pt idx="20">
                  <c:v>32</c:v>
                </c:pt>
                <c:pt idx="21">
                  <c:v>12</c:v>
                </c:pt>
                <c:pt idx="22" formatCode="#,##0">
                  <c:v>126</c:v>
                </c:pt>
                <c:pt idx="23">
                  <c:v>39</c:v>
                </c:pt>
                <c:pt idx="24">
                  <c:v>31</c:v>
                </c:pt>
                <c:pt idx="25">
                  <c:v>26</c:v>
                </c:pt>
                <c:pt idx="26" formatCode="#,##0">
                  <c:v>74</c:v>
                </c:pt>
              </c:numCache>
            </c:numRef>
          </c:val>
          <c:smooth val="0"/>
        </c:ser>
        <c:ser>
          <c:idx val="2"/>
          <c:order val="2"/>
          <c:tx>
            <c:strRef>
              <c:f>RSM!$H$219</c:f>
              <c:strCache>
                <c:ptCount val="1"/>
                <c:pt idx="0">
                  <c:v>Số NV có CH TB sai đường tầm mắt</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RSM!$H$220:$H$246</c:f>
              <c:numCache>
                <c:formatCode>General</c:formatCode>
                <c:ptCount val="27"/>
                <c:pt idx="0">
                  <c:v>25</c:v>
                </c:pt>
                <c:pt idx="1">
                  <c:v>10</c:v>
                </c:pt>
                <c:pt idx="2">
                  <c:v>15</c:v>
                </c:pt>
                <c:pt idx="3">
                  <c:v>7</c:v>
                </c:pt>
                <c:pt idx="4">
                  <c:v>5</c:v>
                </c:pt>
                <c:pt idx="5">
                  <c:v>13</c:v>
                </c:pt>
                <c:pt idx="6">
                  <c:v>8</c:v>
                </c:pt>
                <c:pt idx="7">
                  <c:v>3</c:v>
                </c:pt>
                <c:pt idx="8">
                  <c:v>3</c:v>
                </c:pt>
                <c:pt idx="9">
                  <c:v>1</c:v>
                </c:pt>
                <c:pt idx="10">
                  <c:v>0</c:v>
                </c:pt>
                <c:pt idx="11">
                  <c:v>10</c:v>
                </c:pt>
                <c:pt idx="12">
                  <c:v>5</c:v>
                </c:pt>
                <c:pt idx="13" formatCode="#,##0">
                  <c:v>20</c:v>
                </c:pt>
                <c:pt idx="14">
                  <c:v>5</c:v>
                </c:pt>
                <c:pt idx="15" formatCode="#,##0">
                  <c:v>20</c:v>
                </c:pt>
                <c:pt idx="16">
                  <c:v>4</c:v>
                </c:pt>
                <c:pt idx="17">
                  <c:v>5</c:v>
                </c:pt>
                <c:pt idx="18">
                  <c:v>2</c:v>
                </c:pt>
                <c:pt idx="19" formatCode="#,##0">
                  <c:v>14</c:v>
                </c:pt>
                <c:pt idx="20" formatCode="#,##0">
                  <c:v>4</c:v>
                </c:pt>
                <c:pt idx="21">
                  <c:v>3</c:v>
                </c:pt>
                <c:pt idx="22" formatCode="#,##0">
                  <c:v>18</c:v>
                </c:pt>
                <c:pt idx="23">
                  <c:v>5</c:v>
                </c:pt>
                <c:pt idx="24">
                  <c:v>2</c:v>
                </c:pt>
                <c:pt idx="25">
                  <c:v>1</c:v>
                </c:pt>
                <c:pt idx="26" formatCode="#,##0">
                  <c:v>17</c:v>
                </c:pt>
              </c:numCache>
            </c:numRef>
          </c:val>
          <c:smooth val="0"/>
        </c:ser>
        <c:ser>
          <c:idx val="4"/>
          <c:order val="4"/>
          <c:tx>
            <c:strRef>
              <c:f>RSM!$J$219</c:f>
              <c:strCache>
                <c:ptCount val="1"/>
                <c:pt idx="0">
                  <c:v>Số NV có CH TB sai khoảng cách</c:v>
                </c:pt>
              </c:strCache>
            </c:strRef>
          </c:tx>
          <c:spPr>
            <a:ln w="28575" cap="rnd">
              <a:solidFill>
                <a:srgbClr val="002060"/>
              </a:solidFill>
              <a:round/>
            </a:ln>
            <a:effectLst/>
          </c:spPr>
          <c:marker>
            <c:symbol val="circle"/>
            <c:size val="5"/>
            <c:spPr>
              <a:solidFill>
                <a:schemeClr val="tx2">
                  <a:lumMod val="20000"/>
                  <a:lumOff val="80000"/>
                </a:schemeClr>
              </a:solidFill>
              <a:ln w="9525">
                <a:solidFill>
                  <a:srgbClr val="002060"/>
                </a:solidFill>
              </a:ln>
              <a:effectLst/>
            </c:spPr>
          </c:marker>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RSM!$J$220:$J$246</c:f>
              <c:numCache>
                <c:formatCode>General</c:formatCode>
                <c:ptCount val="27"/>
                <c:pt idx="0">
                  <c:v>26</c:v>
                </c:pt>
                <c:pt idx="1">
                  <c:v>6</c:v>
                </c:pt>
                <c:pt idx="2">
                  <c:v>20</c:v>
                </c:pt>
                <c:pt idx="3">
                  <c:v>11</c:v>
                </c:pt>
                <c:pt idx="4">
                  <c:v>2</c:v>
                </c:pt>
                <c:pt idx="5">
                  <c:v>13</c:v>
                </c:pt>
                <c:pt idx="6">
                  <c:v>5</c:v>
                </c:pt>
                <c:pt idx="7">
                  <c:v>13</c:v>
                </c:pt>
                <c:pt idx="8">
                  <c:v>2</c:v>
                </c:pt>
                <c:pt idx="9">
                  <c:v>1</c:v>
                </c:pt>
                <c:pt idx="10">
                  <c:v>1</c:v>
                </c:pt>
                <c:pt idx="11">
                  <c:v>4</c:v>
                </c:pt>
                <c:pt idx="12">
                  <c:v>12</c:v>
                </c:pt>
                <c:pt idx="13" formatCode="#,##0">
                  <c:v>14</c:v>
                </c:pt>
                <c:pt idx="14">
                  <c:v>7</c:v>
                </c:pt>
                <c:pt idx="15" formatCode="#,##0">
                  <c:v>19</c:v>
                </c:pt>
                <c:pt idx="16">
                  <c:v>2</c:v>
                </c:pt>
                <c:pt idx="17">
                  <c:v>3</c:v>
                </c:pt>
                <c:pt idx="18">
                  <c:v>7</c:v>
                </c:pt>
                <c:pt idx="19" formatCode="#,##0">
                  <c:v>14</c:v>
                </c:pt>
                <c:pt idx="20">
                  <c:v>7</c:v>
                </c:pt>
                <c:pt idx="21">
                  <c:v>6</c:v>
                </c:pt>
                <c:pt idx="22" formatCode="#,##0">
                  <c:v>13</c:v>
                </c:pt>
                <c:pt idx="23">
                  <c:v>7</c:v>
                </c:pt>
                <c:pt idx="24">
                  <c:v>4</c:v>
                </c:pt>
                <c:pt idx="25">
                  <c:v>1</c:v>
                </c:pt>
                <c:pt idx="26" formatCode="#,##0">
                  <c:v>14</c:v>
                </c:pt>
              </c:numCache>
            </c:numRef>
          </c:val>
          <c:smooth val="0"/>
        </c:ser>
        <c:ser>
          <c:idx val="6"/>
          <c:order val="6"/>
          <c:tx>
            <c:strRef>
              <c:f>RSM!$L$219</c:f>
              <c:strCache>
                <c:ptCount val="1"/>
                <c:pt idx="0">
                  <c:v>Số NV có CH TB sai ưu tiên hướng</c:v>
                </c:pt>
              </c:strCache>
            </c:strRef>
          </c:tx>
          <c:spPr>
            <a:ln w="28575" cap="rnd">
              <a:solidFill>
                <a:schemeClr val="accent1">
                  <a:lumMod val="60000"/>
                </a:schemeClr>
              </a:solidFill>
              <a:round/>
            </a:ln>
            <a:effectLst/>
          </c:spPr>
          <c:marker>
            <c:symbol val="circle"/>
            <c:size val="5"/>
            <c:spPr>
              <a:solidFill>
                <a:schemeClr val="accent1">
                  <a:lumMod val="60000"/>
                </a:schemeClr>
              </a:solidFill>
              <a:ln w="9525">
                <a:solidFill>
                  <a:schemeClr val="accent1">
                    <a:lumMod val="60000"/>
                  </a:schemeClr>
                </a:solidFill>
              </a:ln>
              <a:effectLst/>
            </c:spPr>
          </c:marker>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RSM!$L$220:$L$246</c:f>
              <c:numCache>
                <c:formatCode>General</c:formatCode>
                <c:ptCount val="27"/>
                <c:pt idx="0">
                  <c:v>27</c:v>
                </c:pt>
                <c:pt idx="1">
                  <c:v>13</c:v>
                </c:pt>
                <c:pt idx="2">
                  <c:v>14</c:v>
                </c:pt>
                <c:pt idx="3">
                  <c:v>13</c:v>
                </c:pt>
                <c:pt idx="4">
                  <c:v>8</c:v>
                </c:pt>
                <c:pt idx="5">
                  <c:v>6</c:v>
                </c:pt>
                <c:pt idx="6">
                  <c:v>7</c:v>
                </c:pt>
                <c:pt idx="7">
                  <c:v>15</c:v>
                </c:pt>
                <c:pt idx="8">
                  <c:v>4</c:v>
                </c:pt>
                <c:pt idx="9">
                  <c:v>1</c:v>
                </c:pt>
                <c:pt idx="10">
                  <c:v>0</c:v>
                </c:pt>
                <c:pt idx="11">
                  <c:v>0</c:v>
                </c:pt>
                <c:pt idx="12">
                  <c:v>10</c:v>
                </c:pt>
                <c:pt idx="13" formatCode="#,##0">
                  <c:v>17</c:v>
                </c:pt>
                <c:pt idx="14">
                  <c:v>11</c:v>
                </c:pt>
                <c:pt idx="15" formatCode="#,##0">
                  <c:v>16</c:v>
                </c:pt>
                <c:pt idx="16">
                  <c:v>11</c:v>
                </c:pt>
                <c:pt idx="17">
                  <c:v>6</c:v>
                </c:pt>
                <c:pt idx="18">
                  <c:v>3</c:v>
                </c:pt>
                <c:pt idx="19" formatCode="#,##0">
                  <c:v>7</c:v>
                </c:pt>
                <c:pt idx="20">
                  <c:v>12</c:v>
                </c:pt>
                <c:pt idx="21">
                  <c:v>11</c:v>
                </c:pt>
                <c:pt idx="22" formatCode="#,##0">
                  <c:v>4</c:v>
                </c:pt>
                <c:pt idx="23">
                  <c:v>11</c:v>
                </c:pt>
                <c:pt idx="24">
                  <c:v>4</c:v>
                </c:pt>
                <c:pt idx="25">
                  <c:v>3</c:v>
                </c:pt>
                <c:pt idx="26" formatCode="#,##0">
                  <c:v>9</c:v>
                </c:pt>
              </c:numCache>
            </c:numRef>
          </c:val>
          <c:smooth val="0"/>
        </c:ser>
        <c:ser>
          <c:idx val="8"/>
          <c:order val="8"/>
          <c:tx>
            <c:strRef>
              <c:f>RSM!$N$219</c:f>
              <c:strCache>
                <c:ptCount val="1"/>
                <c:pt idx="0">
                  <c:v>Số NV có CH TB không theo khối</c:v>
                </c:pt>
              </c:strCache>
            </c:strRef>
          </c:tx>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RSM!$N$220:$N$246</c:f>
              <c:numCache>
                <c:formatCode>General</c:formatCode>
                <c:ptCount val="27"/>
                <c:pt idx="0">
                  <c:v>65</c:v>
                </c:pt>
                <c:pt idx="1">
                  <c:v>44</c:v>
                </c:pt>
                <c:pt idx="2">
                  <c:v>21</c:v>
                </c:pt>
                <c:pt idx="3">
                  <c:v>27</c:v>
                </c:pt>
                <c:pt idx="4">
                  <c:v>22</c:v>
                </c:pt>
                <c:pt idx="5">
                  <c:v>16</c:v>
                </c:pt>
                <c:pt idx="6">
                  <c:v>33</c:v>
                </c:pt>
                <c:pt idx="7">
                  <c:v>11</c:v>
                </c:pt>
                <c:pt idx="8">
                  <c:v>7</c:v>
                </c:pt>
                <c:pt idx="9">
                  <c:v>5</c:v>
                </c:pt>
                <c:pt idx="10">
                  <c:v>3</c:v>
                </c:pt>
                <c:pt idx="11">
                  <c:v>6</c:v>
                </c:pt>
                <c:pt idx="12">
                  <c:v>42</c:v>
                </c:pt>
                <c:pt idx="13" formatCode="#,##0">
                  <c:v>23</c:v>
                </c:pt>
                <c:pt idx="14">
                  <c:v>22</c:v>
                </c:pt>
                <c:pt idx="15" formatCode="#,##0">
                  <c:v>43</c:v>
                </c:pt>
                <c:pt idx="16">
                  <c:v>31</c:v>
                </c:pt>
                <c:pt idx="17">
                  <c:v>22</c:v>
                </c:pt>
                <c:pt idx="18">
                  <c:v>7</c:v>
                </c:pt>
                <c:pt idx="19" formatCode="#,##0">
                  <c:v>5</c:v>
                </c:pt>
                <c:pt idx="20">
                  <c:v>33</c:v>
                </c:pt>
                <c:pt idx="21">
                  <c:v>21</c:v>
                </c:pt>
                <c:pt idx="22" formatCode="#,##0">
                  <c:v>11</c:v>
                </c:pt>
                <c:pt idx="23">
                  <c:v>31</c:v>
                </c:pt>
                <c:pt idx="24">
                  <c:v>22</c:v>
                </c:pt>
                <c:pt idx="25">
                  <c:v>10</c:v>
                </c:pt>
                <c:pt idx="26" formatCode="#,##0">
                  <c:v>2</c:v>
                </c:pt>
              </c:numCache>
            </c:numRef>
          </c:val>
          <c:smooth val="0"/>
        </c:ser>
        <c:dLbls>
          <c:showLegendKey val="0"/>
          <c:showVal val="0"/>
          <c:showCatName val="0"/>
          <c:showSerName val="0"/>
          <c:showPercent val="0"/>
          <c:showBubbleSize val="0"/>
        </c:dLbls>
        <c:marker val="1"/>
        <c:smooth val="0"/>
        <c:axId val="2107343968"/>
        <c:axId val="2107347776"/>
      </c:lineChart>
      <c:lineChart>
        <c:grouping val="standard"/>
        <c:varyColors val="0"/>
        <c:ser>
          <c:idx val="1"/>
          <c:order val="1"/>
          <c:tx>
            <c:strRef>
              <c:f>RSM!$G$219</c:f>
              <c:strCache>
                <c:ptCount val="1"/>
                <c:pt idx="0">
                  <c:v>Tổng số lần vi phạm TB</c:v>
                </c:pt>
              </c:strCache>
            </c:strRef>
          </c:tx>
          <c:spPr>
            <a:ln w="28575" cap="rnd">
              <a:solidFill>
                <a:srgbClr val="FF0000"/>
              </a:solidFill>
              <a:round/>
            </a:ln>
            <a:effectLst/>
          </c:spPr>
          <c:marker>
            <c:symbol val="circle"/>
            <c:size val="5"/>
            <c:spPr>
              <a:solidFill>
                <a:schemeClr val="accent4">
                  <a:lumMod val="20000"/>
                  <a:lumOff val="80000"/>
                </a:schemeClr>
              </a:solidFill>
              <a:ln w="9525">
                <a:solidFill>
                  <a:srgbClr val="FF0000"/>
                </a:solidFill>
              </a:ln>
              <a:effectLst/>
            </c:spPr>
          </c:marker>
          <c:cat>
            <c:multiLvlStrRef>
              <c:f>RSM!$C$220:$D$246</c:f>
              <c:multiLvlStrCache>
                <c:ptCount val="27"/>
                <c:lvl>
                  <c:pt idx="0">
                    <c:v>Không thuộc tính</c:v>
                  </c:pt>
                  <c:pt idx="1">
                    <c:v>Nam</c:v>
                  </c:pt>
                  <c:pt idx="2">
                    <c:v>Nữ</c:v>
                  </c:pt>
                  <c:pt idx="3">
                    <c:v>18t - 26t</c:v>
                  </c:pt>
                  <c:pt idx="4">
                    <c:v>27t - 32t</c:v>
                  </c:pt>
                  <c:pt idx="5">
                    <c:v>&gt; 32t</c:v>
                  </c:pt>
                  <c:pt idx="6">
                    <c:v>THPT</c:v>
                  </c:pt>
                  <c:pt idx="7">
                    <c:v>Trung cấp</c:v>
                  </c:pt>
                  <c:pt idx="8">
                    <c:v>Cao đẳng </c:v>
                  </c:pt>
                  <c:pt idx="9">
                    <c:v>Đại học</c:v>
                  </c:pt>
                  <c:pt idx="10">
                    <c:v>Sau Đại học</c:v>
                  </c:pt>
                  <c:pt idx="11">
                    <c:v>Khác</c:v>
                  </c:pt>
                  <c:pt idx="12">
                    <c:v>Kinh</c:v>
                  </c:pt>
                  <c:pt idx="13">
                    <c:v>Khác</c:v>
                  </c:pt>
                  <c:pt idx="14">
                    <c:v>Có</c:v>
                  </c:pt>
                  <c:pt idx="15">
                    <c:v>Không</c:v>
                  </c:pt>
                  <c:pt idx="16">
                    <c:v>Tp.HCM 1</c:v>
                  </c:pt>
                  <c:pt idx="17">
                    <c:v>Tp.HCM 2</c:v>
                  </c:pt>
                  <c:pt idx="18">
                    <c:v>Bình Dương</c:v>
                  </c:pt>
                  <c:pt idx="19">
                    <c:v>Bình Phước</c:v>
                  </c:pt>
                  <c:pt idx="20">
                    <c:v>&lt; 2 năm</c:v>
                  </c:pt>
                  <c:pt idx="21">
                    <c:v>2 - 4 năm</c:v>
                  </c:pt>
                  <c:pt idx="22">
                    <c:v>&gt; 4 năm</c:v>
                  </c:pt>
                  <c:pt idx="23">
                    <c:v>Primary Sales</c:v>
                  </c:pt>
                  <c:pt idx="24">
                    <c:v>Secondary Sales</c:v>
                  </c:pt>
                  <c:pt idx="25">
                    <c:v>Premium Sales</c:v>
                  </c:pt>
                  <c:pt idx="26">
                    <c:v>Chưa có</c:v>
                  </c:pt>
                </c:lvl>
                <c:lvl>
                  <c:pt idx="0">
                    <c:v>Tổng số nhân viên</c:v>
                  </c:pt>
                  <c:pt idx="1">
                    <c:v>Giới tính</c:v>
                  </c:pt>
                  <c:pt idx="3">
                    <c:v>Độ tuổi</c:v>
                  </c:pt>
                  <c:pt idx="6">
                    <c:v>Trình độ học vấn</c:v>
                  </c:pt>
                  <c:pt idx="12">
                    <c:v>Dân tộc</c:v>
                  </c:pt>
                  <c:pt idx="14">
                    <c:v>Tôn giáo</c:v>
                  </c:pt>
                  <c:pt idx="16">
                    <c:v>Địa bàn quản lý</c:v>
                  </c:pt>
                  <c:pt idx="20">
                    <c:v>Thâm niên</c:v>
                  </c:pt>
                  <c:pt idx="23">
                    <c:v>Chứng chỉ nội bộ</c:v>
                  </c:pt>
                </c:lvl>
              </c:multiLvlStrCache>
            </c:multiLvlStrRef>
          </c:cat>
          <c:val>
            <c:numRef>
              <c:f>RSM!$G$220:$G$246</c:f>
              <c:numCache>
                <c:formatCode>General</c:formatCode>
                <c:ptCount val="27"/>
                <c:pt idx="0" formatCode="#,##0">
                  <c:v>250</c:v>
                </c:pt>
                <c:pt idx="1">
                  <c:v>141</c:v>
                </c:pt>
                <c:pt idx="2">
                  <c:v>109</c:v>
                </c:pt>
                <c:pt idx="3">
                  <c:v>127</c:v>
                </c:pt>
                <c:pt idx="4">
                  <c:v>55</c:v>
                </c:pt>
                <c:pt idx="5">
                  <c:v>68</c:v>
                </c:pt>
                <c:pt idx="6">
                  <c:v>77</c:v>
                </c:pt>
                <c:pt idx="7">
                  <c:v>48</c:v>
                </c:pt>
                <c:pt idx="8">
                  <c:v>31</c:v>
                </c:pt>
                <c:pt idx="9">
                  <c:v>22</c:v>
                </c:pt>
                <c:pt idx="10">
                  <c:v>13</c:v>
                </c:pt>
                <c:pt idx="11">
                  <c:v>59</c:v>
                </c:pt>
                <c:pt idx="12">
                  <c:v>127</c:v>
                </c:pt>
                <c:pt idx="13" formatCode="#,##0">
                  <c:v>123</c:v>
                </c:pt>
                <c:pt idx="14">
                  <c:v>120</c:v>
                </c:pt>
                <c:pt idx="15" formatCode="#,##0">
                  <c:v>130</c:v>
                </c:pt>
                <c:pt idx="16">
                  <c:v>59</c:v>
                </c:pt>
                <c:pt idx="17">
                  <c:v>43</c:v>
                </c:pt>
                <c:pt idx="18">
                  <c:v>21</c:v>
                </c:pt>
                <c:pt idx="19" formatCode="#,##0">
                  <c:v>127</c:v>
                </c:pt>
                <c:pt idx="20">
                  <c:v>82</c:v>
                </c:pt>
                <c:pt idx="21">
                  <c:v>49</c:v>
                </c:pt>
                <c:pt idx="22" formatCode="#,##0">
                  <c:v>119</c:v>
                </c:pt>
                <c:pt idx="23">
                  <c:v>35</c:v>
                </c:pt>
                <c:pt idx="24">
                  <c:v>22</c:v>
                </c:pt>
                <c:pt idx="25">
                  <c:v>16</c:v>
                </c:pt>
                <c:pt idx="26" formatCode="#,##0">
                  <c:v>177</c:v>
                </c:pt>
              </c:numCache>
            </c:numRef>
          </c:val>
          <c:smooth val="0"/>
        </c:ser>
        <c:dLbls>
          <c:showLegendKey val="0"/>
          <c:showVal val="0"/>
          <c:showCatName val="0"/>
          <c:showSerName val="0"/>
          <c:showPercent val="0"/>
          <c:showBubbleSize val="0"/>
        </c:dLbls>
        <c:marker val="1"/>
        <c:smooth val="0"/>
        <c:axId val="2107347232"/>
        <c:axId val="2107346144"/>
      </c:lineChart>
      <c:catAx>
        <c:axId val="210734396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Sales Force</a:t>
                </a:r>
                <a:r>
                  <a:rPr lang="en-US" baseline="0"/>
                  <a:t> attribute</a:t>
                </a:r>
                <a:endParaRPr lang="en-US"/>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47776"/>
        <c:crosses val="autoZero"/>
        <c:auto val="1"/>
        <c:lblAlgn val="ctr"/>
        <c:lblOffset val="100"/>
        <c:noMultiLvlLbl val="0"/>
      </c:catAx>
      <c:valAx>
        <c:axId val="210734777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Số nhân viên</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43968"/>
        <c:crosses val="autoZero"/>
        <c:crossBetween val="between"/>
      </c:valAx>
      <c:valAx>
        <c:axId val="2107346144"/>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Số lần vi phạm</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47232"/>
        <c:crosses val="max"/>
        <c:crossBetween val="between"/>
      </c:valAx>
      <c:catAx>
        <c:axId val="2107347232"/>
        <c:scaling>
          <c:orientation val="minMax"/>
        </c:scaling>
        <c:delete val="1"/>
        <c:axPos val="b"/>
        <c:numFmt formatCode="General" sourceLinked="1"/>
        <c:majorTickMark val="out"/>
        <c:minorTickMark val="none"/>
        <c:tickLblPos val="nextTo"/>
        <c:crossAx val="2107346144"/>
        <c:crosses val="autoZero"/>
        <c:auto val="1"/>
        <c:lblAlgn val="ctr"/>
        <c:lblOffset val="100"/>
        <c:noMultiLvlLbl val="0"/>
      </c:cat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Display situation vi PoP attribute</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9"/>
          <c:order val="8"/>
          <c:tx>
            <c:strRef>
              <c:f>RSM!$N$283:$N$284</c:f>
              <c:strCache>
                <c:ptCount val="2"/>
                <c:pt idx="0">
                  <c:v>POSM</c:v>
                </c:pt>
                <c:pt idx="1">
                  <c:v>Số PoP TB không theo khối</c:v>
                </c:pt>
              </c:strCache>
            </c:strRef>
          </c:tx>
          <c:spPr>
            <a:solidFill>
              <a:schemeClr val="accent4">
                <a:lumMod val="60000"/>
              </a:schemeClr>
            </a:solidFill>
            <a:ln>
              <a:noFill/>
            </a:ln>
            <a:effectLst/>
          </c:spPr>
          <c:invertIfNegative val="0"/>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RSM!$N$285:$N$311</c:f>
              <c:numCache>
                <c:formatCode>General</c:formatCode>
                <c:ptCount val="27"/>
                <c:pt idx="0">
                  <c:v>65</c:v>
                </c:pt>
                <c:pt idx="1">
                  <c:v>44</c:v>
                </c:pt>
                <c:pt idx="2">
                  <c:v>21</c:v>
                </c:pt>
                <c:pt idx="3">
                  <c:v>27</c:v>
                </c:pt>
                <c:pt idx="4">
                  <c:v>22</c:v>
                </c:pt>
                <c:pt idx="5">
                  <c:v>16</c:v>
                </c:pt>
                <c:pt idx="6">
                  <c:v>27</c:v>
                </c:pt>
                <c:pt idx="7">
                  <c:v>11</c:v>
                </c:pt>
                <c:pt idx="8">
                  <c:v>7</c:v>
                </c:pt>
                <c:pt idx="9">
                  <c:v>5</c:v>
                </c:pt>
                <c:pt idx="10" formatCode="#,##0">
                  <c:v>42</c:v>
                </c:pt>
                <c:pt idx="11">
                  <c:v>27</c:v>
                </c:pt>
                <c:pt idx="12">
                  <c:v>42</c:v>
                </c:pt>
                <c:pt idx="13" formatCode="#,##0">
                  <c:v>23</c:v>
                </c:pt>
                <c:pt idx="14">
                  <c:v>22</c:v>
                </c:pt>
                <c:pt idx="15" formatCode="#,##0">
                  <c:v>43</c:v>
                </c:pt>
                <c:pt idx="16">
                  <c:v>31</c:v>
                </c:pt>
                <c:pt idx="17" formatCode="#,##0">
                  <c:v>42</c:v>
                </c:pt>
                <c:pt idx="18" formatCode="#,##0">
                  <c:v>0</c:v>
                </c:pt>
                <c:pt idx="19" formatCode="#,##0">
                  <c:v>12</c:v>
                </c:pt>
                <c:pt idx="20">
                  <c:v>33</c:v>
                </c:pt>
                <c:pt idx="21">
                  <c:v>21</c:v>
                </c:pt>
                <c:pt idx="22" formatCode="#,##0">
                  <c:v>11</c:v>
                </c:pt>
                <c:pt idx="23">
                  <c:v>31</c:v>
                </c:pt>
                <c:pt idx="24">
                  <c:v>22</c:v>
                </c:pt>
                <c:pt idx="25">
                  <c:v>10</c:v>
                </c:pt>
                <c:pt idx="26" formatCode="#,##0">
                  <c:v>2</c:v>
                </c:pt>
              </c:numCache>
            </c:numRef>
          </c:val>
        </c:ser>
        <c:dLbls>
          <c:showLegendKey val="0"/>
          <c:showVal val="0"/>
          <c:showCatName val="0"/>
          <c:showSerName val="0"/>
          <c:showPercent val="0"/>
          <c:showBubbleSize val="0"/>
        </c:dLbls>
        <c:gapWidth val="219"/>
        <c:overlap val="-27"/>
        <c:axId val="2107348864"/>
        <c:axId val="2107341248"/>
      </c:barChart>
      <c:barChart>
        <c:barDir val="col"/>
        <c:grouping val="stacked"/>
        <c:varyColors val="0"/>
        <c:ser>
          <c:idx val="4"/>
          <c:order val="3"/>
          <c:tx>
            <c:strRef>
              <c:f>RSM!$I$283:$I$284</c:f>
              <c:strCache>
                <c:ptCount val="2"/>
                <c:pt idx="0">
                  <c:v>Trưng bày</c:v>
                </c:pt>
                <c:pt idx="1">
                  <c:v>Số lần TB sai đường tầm mắt</c:v>
                </c:pt>
              </c:strCache>
            </c:strRef>
          </c:tx>
          <c:spPr>
            <a:solidFill>
              <a:schemeClr val="accent6">
                <a:lumMod val="60000"/>
                <a:lumOff val="40000"/>
              </a:schemeClr>
            </a:solidFill>
            <a:ln>
              <a:noFill/>
            </a:ln>
            <a:effectLst/>
          </c:spPr>
          <c:invertIfNegative val="0"/>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RSM!$I$285:$I$311</c:f>
              <c:numCache>
                <c:formatCode>General</c:formatCode>
                <c:ptCount val="27"/>
                <c:pt idx="0">
                  <c:v>165</c:v>
                </c:pt>
                <c:pt idx="1">
                  <c:v>53</c:v>
                </c:pt>
                <c:pt idx="2">
                  <c:v>112</c:v>
                </c:pt>
                <c:pt idx="3">
                  <c:v>54</c:v>
                </c:pt>
                <c:pt idx="4">
                  <c:v>1</c:v>
                </c:pt>
                <c:pt idx="5">
                  <c:v>110</c:v>
                </c:pt>
                <c:pt idx="6">
                  <c:v>54</c:v>
                </c:pt>
                <c:pt idx="7">
                  <c:v>13</c:v>
                </c:pt>
                <c:pt idx="8">
                  <c:v>12</c:v>
                </c:pt>
                <c:pt idx="9">
                  <c:v>9</c:v>
                </c:pt>
                <c:pt idx="10" formatCode="#,##0">
                  <c:v>131</c:v>
                </c:pt>
                <c:pt idx="11">
                  <c:v>72</c:v>
                </c:pt>
                <c:pt idx="12">
                  <c:v>41</c:v>
                </c:pt>
                <c:pt idx="13" formatCode="#,##0">
                  <c:v>124</c:v>
                </c:pt>
                <c:pt idx="14">
                  <c:v>34</c:v>
                </c:pt>
                <c:pt idx="15" formatCode="#,##0">
                  <c:v>131</c:v>
                </c:pt>
                <c:pt idx="16">
                  <c:v>9</c:v>
                </c:pt>
                <c:pt idx="17">
                  <c:v>8</c:v>
                </c:pt>
                <c:pt idx="18">
                  <c:v>94</c:v>
                </c:pt>
                <c:pt idx="19" formatCode="#,##0">
                  <c:v>6</c:v>
                </c:pt>
                <c:pt idx="20">
                  <c:v>12</c:v>
                </c:pt>
                <c:pt idx="21">
                  <c:v>9</c:v>
                </c:pt>
                <c:pt idx="22" formatCode="#,##0">
                  <c:v>144</c:v>
                </c:pt>
                <c:pt idx="23">
                  <c:v>11</c:v>
                </c:pt>
                <c:pt idx="24">
                  <c:v>7</c:v>
                </c:pt>
                <c:pt idx="25">
                  <c:v>0</c:v>
                </c:pt>
                <c:pt idx="26" formatCode="#,##0">
                  <c:v>147</c:v>
                </c:pt>
              </c:numCache>
            </c:numRef>
          </c:val>
        </c:ser>
        <c:ser>
          <c:idx val="6"/>
          <c:order val="5"/>
          <c:tx>
            <c:strRef>
              <c:f>RSM!$K$283:$K$284</c:f>
              <c:strCache>
                <c:ptCount val="2"/>
                <c:pt idx="0">
                  <c:v>Trưng bày</c:v>
                </c:pt>
                <c:pt idx="1">
                  <c:v>Số lần TB sai khoảng cách</c:v>
                </c:pt>
              </c:strCache>
            </c:strRef>
          </c:tx>
          <c:spPr>
            <a:solidFill>
              <a:schemeClr val="accent5">
                <a:lumMod val="20000"/>
                <a:lumOff val="80000"/>
              </a:schemeClr>
            </a:solidFill>
            <a:ln>
              <a:noFill/>
            </a:ln>
            <a:effectLst/>
          </c:spPr>
          <c:invertIfNegative val="0"/>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RSM!$K$285:$K$311</c:f>
              <c:numCache>
                <c:formatCode>General</c:formatCode>
                <c:ptCount val="27"/>
                <c:pt idx="0">
                  <c:v>36</c:v>
                </c:pt>
                <c:pt idx="1">
                  <c:v>28</c:v>
                </c:pt>
                <c:pt idx="2">
                  <c:v>8</c:v>
                </c:pt>
                <c:pt idx="3">
                  <c:v>13</c:v>
                </c:pt>
                <c:pt idx="4">
                  <c:v>12</c:v>
                </c:pt>
                <c:pt idx="5">
                  <c:v>11</c:v>
                </c:pt>
                <c:pt idx="6">
                  <c:v>13</c:v>
                </c:pt>
                <c:pt idx="7">
                  <c:v>15</c:v>
                </c:pt>
                <c:pt idx="8">
                  <c:v>13</c:v>
                </c:pt>
                <c:pt idx="9">
                  <c:v>4</c:v>
                </c:pt>
                <c:pt idx="10" formatCode="#,##0">
                  <c:v>4</c:v>
                </c:pt>
                <c:pt idx="11">
                  <c:v>11</c:v>
                </c:pt>
                <c:pt idx="12">
                  <c:v>12</c:v>
                </c:pt>
                <c:pt idx="13" formatCode="#,##0">
                  <c:v>24</c:v>
                </c:pt>
                <c:pt idx="14">
                  <c:v>12</c:v>
                </c:pt>
                <c:pt idx="15" formatCode="#,##0">
                  <c:v>24</c:v>
                </c:pt>
                <c:pt idx="16">
                  <c:v>12</c:v>
                </c:pt>
                <c:pt idx="17">
                  <c:v>11</c:v>
                </c:pt>
                <c:pt idx="18">
                  <c:v>26</c:v>
                </c:pt>
                <c:pt idx="19" formatCode="#,##0">
                  <c:v>3</c:v>
                </c:pt>
                <c:pt idx="20">
                  <c:v>21</c:v>
                </c:pt>
                <c:pt idx="21">
                  <c:v>12</c:v>
                </c:pt>
                <c:pt idx="22" formatCode="#,##0">
                  <c:v>3</c:v>
                </c:pt>
                <c:pt idx="23">
                  <c:v>12</c:v>
                </c:pt>
                <c:pt idx="24">
                  <c:v>7</c:v>
                </c:pt>
                <c:pt idx="25">
                  <c:v>3</c:v>
                </c:pt>
                <c:pt idx="26" formatCode="#,##0">
                  <c:v>14</c:v>
                </c:pt>
              </c:numCache>
            </c:numRef>
          </c:val>
        </c:ser>
        <c:ser>
          <c:idx val="8"/>
          <c:order val="7"/>
          <c:tx>
            <c:strRef>
              <c:f>RSM!$M$283:$M$284</c:f>
              <c:strCache>
                <c:ptCount val="2"/>
                <c:pt idx="0">
                  <c:v>Trưng bày</c:v>
                </c:pt>
                <c:pt idx="1">
                  <c:v>Số lần TB sai ưu tiên hướng</c:v>
                </c:pt>
              </c:strCache>
            </c:strRef>
          </c:tx>
          <c:spPr>
            <a:solidFill>
              <a:schemeClr val="accent3">
                <a:lumMod val="60000"/>
              </a:schemeClr>
            </a:solidFill>
            <a:ln>
              <a:noFill/>
            </a:ln>
            <a:effectLst/>
          </c:spPr>
          <c:invertIfNegative val="0"/>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RSM!$M$285:$M$311</c:f>
              <c:numCache>
                <c:formatCode>General</c:formatCode>
                <c:ptCount val="27"/>
                <c:pt idx="0">
                  <c:v>67</c:v>
                </c:pt>
                <c:pt idx="1">
                  <c:v>29</c:v>
                </c:pt>
                <c:pt idx="2">
                  <c:v>38</c:v>
                </c:pt>
                <c:pt idx="3">
                  <c:v>31</c:v>
                </c:pt>
                <c:pt idx="4">
                  <c:v>16</c:v>
                </c:pt>
                <c:pt idx="5">
                  <c:v>20</c:v>
                </c:pt>
                <c:pt idx="6">
                  <c:v>31</c:v>
                </c:pt>
                <c:pt idx="7">
                  <c:v>9</c:v>
                </c:pt>
                <c:pt idx="8">
                  <c:v>5</c:v>
                </c:pt>
                <c:pt idx="9">
                  <c:v>4</c:v>
                </c:pt>
                <c:pt idx="10" formatCode="#,##0">
                  <c:v>49</c:v>
                </c:pt>
                <c:pt idx="11">
                  <c:v>31</c:v>
                </c:pt>
                <c:pt idx="12">
                  <c:v>17</c:v>
                </c:pt>
                <c:pt idx="13" formatCode="#,##0">
                  <c:v>50</c:v>
                </c:pt>
                <c:pt idx="14">
                  <c:v>15</c:v>
                </c:pt>
                <c:pt idx="15" formatCode="#,##0">
                  <c:v>52</c:v>
                </c:pt>
                <c:pt idx="16">
                  <c:v>14</c:v>
                </c:pt>
                <c:pt idx="17">
                  <c:v>12</c:v>
                </c:pt>
                <c:pt idx="18" formatCode="#,##0">
                  <c:v>38</c:v>
                </c:pt>
                <c:pt idx="19" formatCode="#,##0">
                  <c:v>9</c:v>
                </c:pt>
                <c:pt idx="20">
                  <c:v>17</c:v>
                </c:pt>
                <c:pt idx="21">
                  <c:v>12</c:v>
                </c:pt>
                <c:pt idx="22" formatCode="#,##0">
                  <c:v>38</c:v>
                </c:pt>
                <c:pt idx="23">
                  <c:v>11</c:v>
                </c:pt>
                <c:pt idx="24">
                  <c:v>8</c:v>
                </c:pt>
                <c:pt idx="25">
                  <c:v>0</c:v>
                </c:pt>
                <c:pt idx="26" formatCode="#,##0">
                  <c:v>48</c:v>
                </c:pt>
              </c:numCache>
            </c:numRef>
          </c:val>
        </c:ser>
        <c:ser>
          <c:idx val="10"/>
          <c:order val="9"/>
          <c:tx>
            <c:strRef>
              <c:f>RSM!$O$283:$O$284</c:f>
              <c:strCache>
                <c:ptCount val="2"/>
                <c:pt idx="0">
                  <c:v>POSM</c:v>
                </c:pt>
                <c:pt idx="1">
                  <c:v>Số lần TB không theo khối</c:v>
                </c:pt>
              </c:strCache>
            </c:strRef>
          </c:tx>
          <c:spPr>
            <a:solidFill>
              <a:schemeClr val="accent2">
                <a:lumMod val="40000"/>
                <a:lumOff val="60000"/>
              </a:schemeClr>
            </a:solidFill>
            <a:ln>
              <a:noFill/>
            </a:ln>
            <a:effectLst/>
          </c:spPr>
          <c:invertIfNegative val="0"/>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RSM!$O$285:$O$311</c:f>
              <c:numCache>
                <c:formatCode>#,##0</c:formatCode>
                <c:ptCount val="27"/>
                <c:pt idx="0">
                  <c:v>282</c:v>
                </c:pt>
                <c:pt idx="1">
                  <c:v>40</c:v>
                </c:pt>
                <c:pt idx="2">
                  <c:v>102</c:v>
                </c:pt>
                <c:pt idx="3">
                  <c:v>42</c:v>
                </c:pt>
                <c:pt idx="4">
                  <c:v>179</c:v>
                </c:pt>
                <c:pt idx="5">
                  <c:v>73</c:v>
                </c:pt>
                <c:pt idx="6">
                  <c:v>30</c:v>
                </c:pt>
                <c:pt idx="7">
                  <c:v>118</c:v>
                </c:pt>
                <c:pt idx="8">
                  <c:v>63</c:v>
                </c:pt>
                <c:pt idx="9">
                  <c:v>46</c:v>
                </c:pt>
                <c:pt idx="10">
                  <c:v>55</c:v>
                </c:pt>
                <c:pt idx="11">
                  <c:v>119</c:v>
                </c:pt>
                <c:pt idx="12">
                  <c:v>180</c:v>
                </c:pt>
                <c:pt idx="13">
                  <c:v>131</c:v>
                </c:pt>
                <c:pt idx="14">
                  <c:v>205</c:v>
                </c:pt>
                <c:pt idx="15">
                  <c:v>14</c:v>
                </c:pt>
                <c:pt idx="16">
                  <c:v>80</c:v>
                </c:pt>
                <c:pt idx="17">
                  <c:v>14</c:v>
                </c:pt>
                <c:pt idx="18">
                  <c:v>137</c:v>
                </c:pt>
                <c:pt idx="19">
                  <c:v>97</c:v>
                </c:pt>
                <c:pt idx="20">
                  <c:v>225</c:v>
                </c:pt>
                <c:pt idx="21">
                  <c:v>127</c:v>
                </c:pt>
                <c:pt idx="22">
                  <c:v>12</c:v>
                </c:pt>
                <c:pt idx="23">
                  <c:v>33</c:v>
                </c:pt>
                <c:pt idx="24">
                  <c:v>22</c:v>
                </c:pt>
                <c:pt idx="25">
                  <c:v>20</c:v>
                </c:pt>
                <c:pt idx="26">
                  <c:v>10</c:v>
                </c:pt>
              </c:numCache>
            </c:numRef>
          </c:val>
        </c:ser>
        <c:dLbls>
          <c:showLegendKey val="0"/>
          <c:showVal val="0"/>
          <c:showCatName val="0"/>
          <c:showSerName val="0"/>
          <c:showPercent val="0"/>
          <c:showBubbleSize val="0"/>
        </c:dLbls>
        <c:gapWidth val="219"/>
        <c:overlap val="100"/>
        <c:axId val="2107339072"/>
        <c:axId val="2107344512"/>
      </c:barChart>
      <c:lineChart>
        <c:grouping val="standard"/>
        <c:varyColors val="0"/>
        <c:ser>
          <c:idx val="1"/>
          <c:order val="0"/>
          <c:tx>
            <c:strRef>
              <c:f>RSM!$F$283:$F$284</c:f>
              <c:strCache>
                <c:ptCount val="2"/>
                <c:pt idx="0">
                  <c:v>PoP vi phạm</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RSM!$F$285:$F$311</c:f>
              <c:numCache>
                <c:formatCode>General</c:formatCode>
                <c:ptCount val="27"/>
                <c:pt idx="0">
                  <c:v>450</c:v>
                </c:pt>
                <c:pt idx="1">
                  <c:v>250</c:v>
                </c:pt>
                <c:pt idx="2">
                  <c:v>560</c:v>
                </c:pt>
                <c:pt idx="3">
                  <c:v>560</c:v>
                </c:pt>
                <c:pt idx="4">
                  <c:v>178</c:v>
                </c:pt>
                <c:pt idx="5">
                  <c:v>144</c:v>
                </c:pt>
                <c:pt idx="6">
                  <c:v>128</c:v>
                </c:pt>
                <c:pt idx="7">
                  <c:v>155</c:v>
                </c:pt>
                <c:pt idx="8">
                  <c:v>163</c:v>
                </c:pt>
                <c:pt idx="9">
                  <c:v>63</c:v>
                </c:pt>
                <c:pt idx="10" formatCode="#,##0">
                  <c:v>69</c:v>
                </c:pt>
                <c:pt idx="11">
                  <c:v>115</c:v>
                </c:pt>
                <c:pt idx="12">
                  <c:v>250</c:v>
                </c:pt>
                <c:pt idx="13">
                  <c:v>220</c:v>
                </c:pt>
                <c:pt idx="14">
                  <c:v>57</c:v>
                </c:pt>
                <c:pt idx="15">
                  <c:v>55</c:v>
                </c:pt>
                <c:pt idx="16">
                  <c:v>115</c:v>
                </c:pt>
                <c:pt idx="17">
                  <c:v>45</c:v>
                </c:pt>
                <c:pt idx="18">
                  <c:v>47</c:v>
                </c:pt>
                <c:pt idx="19">
                  <c:v>115</c:v>
                </c:pt>
                <c:pt idx="20">
                  <c:v>275</c:v>
                </c:pt>
                <c:pt idx="21">
                  <c:v>60</c:v>
                </c:pt>
                <c:pt idx="22">
                  <c:v>37</c:v>
                </c:pt>
                <c:pt idx="23">
                  <c:v>157</c:v>
                </c:pt>
                <c:pt idx="24">
                  <c:v>104</c:v>
                </c:pt>
                <c:pt idx="25">
                  <c:v>53</c:v>
                </c:pt>
                <c:pt idx="26">
                  <c:v>99</c:v>
                </c:pt>
              </c:numCache>
            </c:numRef>
          </c:val>
          <c:smooth val="0"/>
        </c:ser>
        <c:ser>
          <c:idx val="3"/>
          <c:order val="2"/>
          <c:tx>
            <c:strRef>
              <c:f>RSM!$H$283:$H$284</c:f>
              <c:strCache>
                <c:ptCount val="2"/>
                <c:pt idx="0">
                  <c:v>Trưng bày</c:v>
                </c:pt>
                <c:pt idx="1">
                  <c:v>Số PoP TB sai đường tầm mắt</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RSM!$H$285:$H$311</c:f>
              <c:numCache>
                <c:formatCode>General</c:formatCode>
                <c:ptCount val="27"/>
                <c:pt idx="0">
                  <c:v>25</c:v>
                </c:pt>
                <c:pt idx="1">
                  <c:v>10</c:v>
                </c:pt>
                <c:pt idx="2">
                  <c:v>15</c:v>
                </c:pt>
                <c:pt idx="3">
                  <c:v>7</c:v>
                </c:pt>
                <c:pt idx="4">
                  <c:v>5</c:v>
                </c:pt>
                <c:pt idx="5">
                  <c:v>13</c:v>
                </c:pt>
                <c:pt idx="6">
                  <c:v>7</c:v>
                </c:pt>
                <c:pt idx="7">
                  <c:v>3</c:v>
                </c:pt>
                <c:pt idx="8">
                  <c:v>3</c:v>
                </c:pt>
                <c:pt idx="9">
                  <c:v>1</c:v>
                </c:pt>
                <c:pt idx="10" formatCode="#,##0">
                  <c:v>18</c:v>
                </c:pt>
                <c:pt idx="11">
                  <c:v>7</c:v>
                </c:pt>
                <c:pt idx="12">
                  <c:v>5</c:v>
                </c:pt>
                <c:pt idx="13" formatCode="#,##0">
                  <c:v>20</c:v>
                </c:pt>
                <c:pt idx="14">
                  <c:v>5</c:v>
                </c:pt>
                <c:pt idx="15" formatCode="#,##0">
                  <c:v>20</c:v>
                </c:pt>
                <c:pt idx="16">
                  <c:v>4</c:v>
                </c:pt>
                <c:pt idx="17">
                  <c:v>5</c:v>
                </c:pt>
                <c:pt idx="18">
                  <c:v>17</c:v>
                </c:pt>
                <c:pt idx="19" formatCode="#,##0">
                  <c:v>5</c:v>
                </c:pt>
                <c:pt idx="20" formatCode="#,##0">
                  <c:v>4</c:v>
                </c:pt>
                <c:pt idx="21">
                  <c:v>3</c:v>
                </c:pt>
                <c:pt idx="22" formatCode="#,##0">
                  <c:v>18</c:v>
                </c:pt>
                <c:pt idx="23">
                  <c:v>5</c:v>
                </c:pt>
                <c:pt idx="24">
                  <c:v>2</c:v>
                </c:pt>
                <c:pt idx="25">
                  <c:v>1</c:v>
                </c:pt>
                <c:pt idx="26" formatCode="#,##0">
                  <c:v>17</c:v>
                </c:pt>
              </c:numCache>
            </c:numRef>
          </c:val>
          <c:smooth val="0"/>
        </c:ser>
        <c:ser>
          <c:idx val="5"/>
          <c:order val="4"/>
          <c:tx>
            <c:strRef>
              <c:f>RSM!$J$283:$J$284</c:f>
              <c:strCache>
                <c:ptCount val="2"/>
                <c:pt idx="0">
                  <c:v>Trưng bày</c:v>
                </c:pt>
                <c:pt idx="1">
                  <c:v>Số PoP TB sai khoảng cách</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RSM!$J$285:$J$311</c:f>
              <c:numCache>
                <c:formatCode>General</c:formatCode>
                <c:ptCount val="27"/>
                <c:pt idx="0">
                  <c:v>76</c:v>
                </c:pt>
                <c:pt idx="1">
                  <c:v>6</c:v>
                </c:pt>
                <c:pt idx="2">
                  <c:v>70</c:v>
                </c:pt>
                <c:pt idx="3">
                  <c:v>11</c:v>
                </c:pt>
                <c:pt idx="4">
                  <c:v>32</c:v>
                </c:pt>
                <c:pt idx="5">
                  <c:v>13</c:v>
                </c:pt>
                <c:pt idx="6">
                  <c:v>31</c:v>
                </c:pt>
                <c:pt idx="7">
                  <c:v>13</c:v>
                </c:pt>
                <c:pt idx="8">
                  <c:v>2</c:v>
                </c:pt>
                <c:pt idx="9">
                  <c:v>1</c:v>
                </c:pt>
                <c:pt idx="10" formatCode="#,##0">
                  <c:v>60</c:v>
                </c:pt>
                <c:pt idx="11">
                  <c:v>28</c:v>
                </c:pt>
                <c:pt idx="12">
                  <c:v>12</c:v>
                </c:pt>
                <c:pt idx="13" formatCode="#,##0">
                  <c:v>64</c:v>
                </c:pt>
                <c:pt idx="14">
                  <c:v>7</c:v>
                </c:pt>
                <c:pt idx="15" formatCode="#,##0">
                  <c:v>69</c:v>
                </c:pt>
                <c:pt idx="16">
                  <c:v>2</c:v>
                </c:pt>
                <c:pt idx="17">
                  <c:v>3</c:v>
                </c:pt>
                <c:pt idx="18">
                  <c:v>47</c:v>
                </c:pt>
                <c:pt idx="19" formatCode="#,##0">
                  <c:v>4</c:v>
                </c:pt>
                <c:pt idx="20">
                  <c:v>7</c:v>
                </c:pt>
                <c:pt idx="21">
                  <c:v>6</c:v>
                </c:pt>
                <c:pt idx="22" formatCode="#,##0">
                  <c:v>63</c:v>
                </c:pt>
                <c:pt idx="23">
                  <c:v>7</c:v>
                </c:pt>
                <c:pt idx="24">
                  <c:v>4</c:v>
                </c:pt>
                <c:pt idx="25">
                  <c:v>1</c:v>
                </c:pt>
                <c:pt idx="26" formatCode="#,##0">
                  <c:v>64</c:v>
                </c:pt>
              </c:numCache>
            </c:numRef>
          </c:val>
          <c:smooth val="0"/>
        </c:ser>
        <c:ser>
          <c:idx val="7"/>
          <c:order val="6"/>
          <c:tx>
            <c:strRef>
              <c:f>RSM!$L$283:$L$284</c:f>
              <c:strCache>
                <c:ptCount val="2"/>
                <c:pt idx="0">
                  <c:v>Trưng bày</c:v>
                </c:pt>
                <c:pt idx="1">
                  <c:v>Số PoP TB sai ưu tiên hướng</c:v>
                </c:pt>
              </c:strCache>
            </c:strRef>
          </c:tx>
          <c:spPr>
            <a:ln w="28575" cap="rnd">
              <a:solidFill>
                <a:schemeClr val="accent2">
                  <a:lumMod val="60000"/>
                </a:schemeClr>
              </a:solidFill>
              <a:round/>
            </a:ln>
            <a:effectLst/>
          </c:spPr>
          <c:marker>
            <c:symbol val="circle"/>
            <c:size val="5"/>
            <c:spPr>
              <a:solidFill>
                <a:schemeClr val="accent2">
                  <a:lumMod val="60000"/>
                </a:schemeClr>
              </a:solidFill>
              <a:ln w="9525">
                <a:solidFill>
                  <a:schemeClr val="accent2">
                    <a:lumMod val="60000"/>
                  </a:schemeClr>
                </a:solidFill>
              </a:ln>
              <a:effectLst/>
            </c:spPr>
          </c:marker>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RSM!$L$285:$L$311</c:f>
              <c:numCache>
                <c:formatCode>General</c:formatCode>
                <c:ptCount val="27"/>
                <c:pt idx="0">
                  <c:v>47</c:v>
                </c:pt>
                <c:pt idx="1">
                  <c:v>13</c:v>
                </c:pt>
                <c:pt idx="2">
                  <c:v>34</c:v>
                </c:pt>
                <c:pt idx="3">
                  <c:v>13</c:v>
                </c:pt>
                <c:pt idx="4">
                  <c:v>8</c:v>
                </c:pt>
                <c:pt idx="5">
                  <c:v>6</c:v>
                </c:pt>
                <c:pt idx="6">
                  <c:v>33</c:v>
                </c:pt>
                <c:pt idx="7">
                  <c:v>15</c:v>
                </c:pt>
                <c:pt idx="8">
                  <c:v>4</c:v>
                </c:pt>
                <c:pt idx="9">
                  <c:v>11</c:v>
                </c:pt>
                <c:pt idx="10" formatCode="#,##0">
                  <c:v>17</c:v>
                </c:pt>
                <c:pt idx="11">
                  <c:v>13</c:v>
                </c:pt>
                <c:pt idx="12">
                  <c:v>10</c:v>
                </c:pt>
                <c:pt idx="13" formatCode="#,##0">
                  <c:v>37</c:v>
                </c:pt>
                <c:pt idx="14">
                  <c:v>11</c:v>
                </c:pt>
                <c:pt idx="15" formatCode="#,##0">
                  <c:v>36</c:v>
                </c:pt>
                <c:pt idx="16">
                  <c:v>11</c:v>
                </c:pt>
                <c:pt idx="17">
                  <c:v>6</c:v>
                </c:pt>
                <c:pt idx="18">
                  <c:v>39</c:v>
                </c:pt>
                <c:pt idx="19" formatCode="#,##0">
                  <c:v>3</c:v>
                </c:pt>
                <c:pt idx="20">
                  <c:v>12</c:v>
                </c:pt>
                <c:pt idx="21">
                  <c:v>11</c:v>
                </c:pt>
                <c:pt idx="22" formatCode="#,##0">
                  <c:v>24</c:v>
                </c:pt>
                <c:pt idx="23">
                  <c:v>11</c:v>
                </c:pt>
                <c:pt idx="24">
                  <c:v>4</c:v>
                </c:pt>
                <c:pt idx="25">
                  <c:v>3</c:v>
                </c:pt>
                <c:pt idx="26" formatCode="#,##0">
                  <c:v>29</c:v>
                </c:pt>
              </c:numCache>
            </c:numRef>
          </c:val>
          <c:smooth val="0"/>
        </c:ser>
        <c:dLbls>
          <c:showLegendKey val="0"/>
          <c:showVal val="0"/>
          <c:showCatName val="0"/>
          <c:showSerName val="0"/>
          <c:showPercent val="0"/>
          <c:showBubbleSize val="0"/>
        </c:dLbls>
        <c:marker val="1"/>
        <c:smooth val="0"/>
        <c:axId val="2107348864"/>
        <c:axId val="2107341248"/>
      </c:lineChart>
      <c:lineChart>
        <c:grouping val="standard"/>
        <c:varyColors val="0"/>
        <c:ser>
          <c:idx val="2"/>
          <c:order val="1"/>
          <c:tx>
            <c:strRef>
              <c:f>RSM!$G$283:$G$284</c:f>
              <c:strCache>
                <c:ptCount val="2"/>
                <c:pt idx="0">
                  <c:v>Số lần PoP vi phạm</c:v>
                </c:pt>
              </c:strCache>
            </c:strRef>
          </c:tx>
          <c:spPr>
            <a:ln w="28575" cap="rnd">
              <a:solidFill>
                <a:srgbClr val="FF0000"/>
              </a:solidFill>
              <a:round/>
            </a:ln>
            <a:effectLst/>
          </c:spPr>
          <c:marker>
            <c:symbol val="circle"/>
            <c:size val="5"/>
            <c:spPr>
              <a:solidFill>
                <a:schemeClr val="accent4">
                  <a:lumMod val="40000"/>
                  <a:lumOff val="60000"/>
                </a:schemeClr>
              </a:solidFill>
              <a:ln w="9525">
                <a:solidFill>
                  <a:srgbClr val="FF0000"/>
                </a:solidFill>
              </a:ln>
              <a:effectLst/>
            </c:spPr>
          </c:marker>
          <c:cat>
            <c:multiLvlStrRef>
              <c:f>RSM!$C$285:$D$311</c:f>
              <c:multiLvlStrCache>
                <c:ptCount val="27"/>
                <c:lvl>
                  <c:pt idx="0">
                    <c:v>Không phân biệt</c:v>
                  </c:pt>
                  <c:pt idx="1">
                    <c:v>Thường xuyên (4+ ĐH/M)</c:v>
                  </c:pt>
                  <c:pt idx="2">
                    <c:v>Thông thường (2-3 ĐH/M)</c:v>
                  </c:pt>
                  <c:pt idx="3">
                    <c:v>PoP hiếm khi (1- ĐH/M)</c:v>
                  </c:pt>
                  <c:pt idx="4">
                    <c:v>Có đơn hàng</c:v>
                  </c:pt>
                  <c:pt idx="5">
                    <c:v>Không đơn hàng</c:v>
                  </c:pt>
                  <c:pt idx="6">
                    <c:v>Mới đăng ký (tính theo chu kỳ)</c:v>
                  </c:pt>
                  <c:pt idx="7">
                    <c:v>Tham gia CT trưng bày</c:v>
                  </c:pt>
                  <c:pt idx="8">
                    <c:v>Tham gia CT tích lũy</c:v>
                  </c:pt>
                  <c:pt idx="9">
                    <c:v>Tham gia cả 2 CT</c:v>
                  </c:pt>
                  <c:pt idx="10">
                    <c:v>Không tham gia</c:v>
                  </c:pt>
                  <c:pt idx="11">
                    <c:v>Tủ mát</c:v>
                  </c:pt>
                  <c:pt idx="12">
                    <c:v>Bản hiệu</c:v>
                  </c:pt>
                  <c:pt idx="13">
                    <c:v>Áp phích</c:v>
                  </c:pt>
                  <c:pt idx="14">
                    <c:v>Tủ mát &amp; bản hiệu</c:v>
                  </c:pt>
                  <c:pt idx="15">
                    <c:v>Tủ mát &amp; áp phích</c:v>
                  </c:pt>
                  <c:pt idx="16">
                    <c:v>Bản hiệu &amp; áp phích</c:v>
                  </c:pt>
                  <c:pt idx="17">
                    <c:v>Cả 3 loại</c:v>
                  </c:pt>
                  <c:pt idx="18">
                    <c:v>Không tài trợ</c:v>
                  </c:pt>
                  <c:pt idx="19">
                    <c:v>VIP</c:v>
                  </c:pt>
                  <c:pt idx="20">
                    <c:v>Premium</c:v>
                  </c:pt>
                  <c:pt idx="21">
                    <c:v>Normal</c:v>
                  </c:pt>
                  <c:pt idx="22">
                    <c:v>Trong phạm vi chợ (Kiot)</c:v>
                  </c:pt>
                  <c:pt idx="23">
                    <c:v>Khu dân cư (Tạp hóa)</c:v>
                  </c:pt>
                  <c:pt idx="24">
                    <c:v>Khu thương mại &amp; du lịch</c:v>
                  </c:pt>
                  <c:pt idx="25">
                    <c:v>Khu công nghiệp (Căn tin)</c:v>
                  </c:pt>
                  <c:pt idx="26">
                    <c:v>Khác</c:v>
                  </c:pt>
                </c:lvl>
                <c:lvl>
                  <c:pt idx="0">
                    <c:v>Tổng số điểm bán</c:v>
                  </c:pt>
                  <c:pt idx="1">
                    <c:v>Lượng đặt hàng</c:v>
                  </c:pt>
                  <c:pt idx="4">
                    <c:v>Phủ theo đơn hàng</c:v>
                  </c:pt>
                  <c:pt idx="7">
                    <c:v>Sự tích cực tham gia CT</c:v>
                  </c:pt>
                  <c:pt idx="11">
                    <c:v>Tài trợ POSM</c:v>
                  </c:pt>
                  <c:pt idx="19">
                    <c:v>Thể loại</c:v>
                  </c:pt>
                  <c:pt idx="22">
                    <c:v>Vị trí</c:v>
                  </c:pt>
                </c:lvl>
              </c:multiLvlStrCache>
            </c:multiLvlStrRef>
          </c:cat>
          <c:val>
            <c:numRef>
              <c:f>RSM!$G$285:$G$311</c:f>
              <c:numCache>
                <c:formatCode>General</c:formatCode>
                <c:ptCount val="27"/>
                <c:pt idx="0">
                  <c:v>550</c:v>
                </c:pt>
                <c:pt idx="1">
                  <c:v>150</c:v>
                </c:pt>
                <c:pt idx="2">
                  <c:v>260</c:v>
                </c:pt>
                <c:pt idx="3">
                  <c:v>140</c:v>
                </c:pt>
                <c:pt idx="4">
                  <c:v>208</c:v>
                </c:pt>
                <c:pt idx="5">
                  <c:v>214</c:v>
                </c:pt>
                <c:pt idx="6">
                  <c:v>128</c:v>
                </c:pt>
                <c:pt idx="7">
                  <c:v>155</c:v>
                </c:pt>
                <c:pt idx="8">
                  <c:v>93</c:v>
                </c:pt>
                <c:pt idx="9">
                  <c:v>63</c:v>
                </c:pt>
                <c:pt idx="10" formatCode="#,##0">
                  <c:v>239</c:v>
                </c:pt>
                <c:pt idx="11">
                  <c:v>233</c:v>
                </c:pt>
                <c:pt idx="12">
                  <c:v>250</c:v>
                </c:pt>
                <c:pt idx="13">
                  <c:v>329</c:v>
                </c:pt>
                <c:pt idx="14">
                  <c:v>266</c:v>
                </c:pt>
                <c:pt idx="15">
                  <c:v>221</c:v>
                </c:pt>
                <c:pt idx="16">
                  <c:v>115</c:v>
                </c:pt>
                <c:pt idx="17">
                  <c:v>45</c:v>
                </c:pt>
                <c:pt idx="18">
                  <c:v>295</c:v>
                </c:pt>
                <c:pt idx="19">
                  <c:v>115</c:v>
                </c:pt>
                <c:pt idx="20">
                  <c:v>275</c:v>
                </c:pt>
                <c:pt idx="21">
                  <c:v>160</c:v>
                </c:pt>
                <c:pt idx="22">
                  <c:v>197</c:v>
                </c:pt>
                <c:pt idx="23">
                  <c:v>67</c:v>
                </c:pt>
                <c:pt idx="24">
                  <c:v>44</c:v>
                </c:pt>
                <c:pt idx="25">
                  <c:v>23</c:v>
                </c:pt>
                <c:pt idx="26">
                  <c:v>219</c:v>
                </c:pt>
              </c:numCache>
            </c:numRef>
          </c:val>
          <c:smooth val="0"/>
        </c:ser>
        <c:dLbls>
          <c:showLegendKey val="0"/>
          <c:showVal val="0"/>
          <c:showCatName val="0"/>
          <c:showSerName val="0"/>
          <c:showPercent val="0"/>
          <c:showBubbleSize val="0"/>
        </c:dLbls>
        <c:marker val="1"/>
        <c:smooth val="0"/>
        <c:axId val="2107339072"/>
        <c:axId val="2107344512"/>
      </c:lineChart>
      <c:catAx>
        <c:axId val="210734886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PoP Attribute</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41248"/>
        <c:crosses val="autoZero"/>
        <c:auto val="1"/>
        <c:lblAlgn val="ctr"/>
        <c:lblOffset val="100"/>
        <c:noMultiLvlLbl val="0"/>
      </c:catAx>
      <c:valAx>
        <c:axId val="210734124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Số điểm bán</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48864"/>
        <c:crosses val="autoZero"/>
        <c:crossBetween val="between"/>
      </c:valAx>
      <c:valAx>
        <c:axId val="2107344512"/>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Số vi phạm</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39072"/>
        <c:crosses val="max"/>
        <c:crossBetween val="between"/>
      </c:valAx>
      <c:catAx>
        <c:axId val="2107339072"/>
        <c:scaling>
          <c:orientation val="minMax"/>
        </c:scaling>
        <c:delete val="1"/>
        <c:axPos val="b"/>
        <c:numFmt formatCode="General" sourceLinked="1"/>
        <c:majorTickMark val="out"/>
        <c:minorTickMark val="none"/>
        <c:tickLblPos val="nextTo"/>
        <c:crossAx val="2107344512"/>
        <c:crosses val="autoZero"/>
        <c:auto val="1"/>
        <c:lblAlgn val="ctr"/>
        <c:lblOffset val="100"/>
        <c:noMultiLvlLbl val="0"/>
      </c:cat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 Inventory status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ASM!$E$145</c:f>
              <c:strCache>
                <c:ptCount val="1"/>
                <c:pt idx="0">
                  <c:v>Inventory</c:v>
                </c:pt>
              </c:strCache>
            </c:strRef>
          </c:tx>
          <c:spPr>
            <a:solidFill>
              <a:schemeClr val="accent1"/>
            </a:solidFill>
            <a:ln>
              <a:noFill/>
            </a:ln>
            <a:effectLst/>
          </c:spPr>
          <c:invertIfNegative val="0"/>
          <c:cat>
            <c:strRef>
              <c:f>ASM!$D$146:$D$151</c:f>
              <c:strCache>
                <c:ptCount val="6"/>
                <c:pt idx="0">
                  <c:v>Sữa chua vị chanh</c:v>
                </c:pt>
                <c:pt idx="1">
                  <c:v>Sữa đặc Holen</c:v>
                </c:pt>
                <c:pt idx="2">
                  <c:v>Sữa tươi vị cam</c:v>
                </c:pt>
                <c:pt idx="3">
                  <c:v>Sữa tươi vị chanh</c:v>
                </c:pt>
                <c:pt idx="4">
                  <c:v>Sữa tươi vị dâu tây</c:v>
                </c:pt>
                <c:pt idx="5">
                  <c:v>Sữa tươi không đường</c:v>
                </c:pt>
              </c:strCache>
            </c:strRef>
          </c:cat>
          <c:val>
            <c:numRef>
              <c:f>ASM!$E$146:$E$151</c:f>
              <c:numCache>
                <c:formatCode>General</c:formatCode>
                <c:ptCount val="6"/>
                <c:pt idx="0">
                  <c:v>163</c:v>
                </c:pt>
                <c:pt idx="1">
                  <c:v>147</c:v>
                </c:pt>
                <c:pt idx="2">
                  <c:v>142</c:v>
                </c:pt>
                <c:pt idx="3">
                  <c:v>93</c:v>
                </c:pt>
                <c:pt idx="4">
                  <c:v>95</c:v>
                </c:pt>
                <c:pt idx="5">
                  <c:v>155</c:v>
                </c:pt>
              </c:numCache>
            </c:numRef>
          </c:val>
        </c:ser>
        <c:dLbls>
          <c:showLegendKey val="0"/>
          <c:showVal val="0"/>
          <c:showCatName val="0"/>
          <c:showSerName val="0"/>
          <c:showPercent val="0"/>
          <c:showBubbleSize val="0"/>
        </c:dLbls>
        <c:gapWidth val="219"/>
        <c:overlap val="-27"/>
        <c:axId val="2107350496"/>
        <c:axId val="2107337440"/>
      </c:barChart>
      <c:lineChart>
        <c:grouping val="standard"/>
        <c:varyColors val="0"/>
        <c:ser>
          <c:idx val="1"/>
          <c:order val="1"/>
          <c:tx>
            <c:strRef>
              <c:f>ASM!$F$145</c:f>
              <c:strCache>
                <c:ptCount val="1"/>
                <c:pt idx="0">
                  <c:v>Order</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ASM!$D$146:$D$151</c:f>
              <c:strCache>
                <c:ptCount val="6"/>
                <c:pt idx="0">
                  <c:v>Sữa chua vị chanh</c:v>
                </c:pt>
                <c:pt idx="1">
                  <c:v>Sữa đặc Holen</c:v>
                </c:pt>
                <c:pt idx="2">
                  <c:v>Sữa tươi vị cam</c:v>
                </c:pt>
                <c:pt idx="3">
                  <c:v>Sữa tươi vị chanh</c:v>
                </c:pt>
                <c:pt idx="4">
                  <c:v>Sữa tươi vị dâu tây</c:v>
                </c:pt>
                <c:pt idx="5">
                  <c:v>Sữa tươi không đường</c:v>
                </c:pt>
              </c:strCache>
            </c:strRef>
          </c:cat>
          <c:val>
            <c:numRef>
              <c:f>ASM!$F$146:$F$151</c:f>
              <c:numCache>
                <c:formatCode>General</c:formatCode>
                <c:ptCount val="6"/>
                <c:pt idx="0">
                  <c:v>52</c:v>
                </c:pt>
                <c:pt idx="1">
                  <c:v>47</c:v>
                </c:pt>
                <c:pt idx="2">
                  <c:v>102</c:v>
                </c:pt>
                <c:pt idx="3">
                  <c:v>123</c:v>
                </c:pt>
                <c:pt idx="4">
                  <c:v>120</c:v>
                </c:pt>
                <c:pt idx="5">
                  <c:v>145</c:v>
                </c:pt>
              </c:numCache>
            </c:numRef>
          </c:val>
          <c:smooth val="0"/>
        </c:ser>
        <c:ser>
          <c:idx val="2"/>
          <c:order val="2"/>
          <c:tx>
            <c:strRef>
              <c:f>ASM!$G$145</c:f>
              <c:strCache>
                <c:ptCount val="1"/>
                <c:pt idx="0">
                  <c:v>Delivered</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ASM!$D$146:$D$151</c:f>
              <c:strCache>
                <c:ptCount val="6"/>
                <c:pt idx="0">
                  <c:v>Sữa chua vị chanh</c:v>
                </c:pt>
                <c:pt idx="1">
                  <c:v>Sữa đặc Holen</c:v>
                </c:pt>
                <c:pt idx="2">
                  <c:v>Sữa tươi vị cam</c:v>
                </c:pt>
                <c:pt idx="3">
                  <c:v>Sữa tươi vị chanh</c:v>
                </c:pt>
                <c:pt idx="4">
                  <c:v>Sữa tươi vị dâu tây</c:v>
                </c:pt>
                <c:pt idx="5">
                  <c:v>Sữa tươi không đường</c:v>
                </c:pt>
              </c:strCache>
            </c:strRef>
          </c:cat>
          <c:val>
            <c:numRef>
              <c:f>ASM!$G$146:$G$151</c:f>
              <c:numCache>
                <c:formatCode>General</c:formatCode>
                <c:ptCount val="6"/>
                <c:pt idx="0">
                  <c:v>50</c:v>
                </c:pt>
                <c:pt idx="1">
                  <c:v>40</c:v>
                </c:pt>
                <c:pt idx="2">
                  <c:v>102</c:v>
                </c:pt>
                <c:pt idx="3">
                  <c:v>93</c:v>
                </c:pt>
                <c:pt idx="4">
                  <c:v>90</c:v>
                </c:pt>
                <c:pt idx="5">
                  <c:v>140</c:v>
                </c:pt>
              </c:numCache>
            </c:numRef>
          </c:val>
          <c:smooth val="0"/>
        </c:ser>
        <c:dLbls>
          <c:showLegendKey val="0"/>
          <c:showVal val="0"/>
          <c:showCatName val="0"/>
          <c:showSerName val="0"/>
          <c:showPercent val="0"/>
          <c:showBubbleSize val="0"/>
        </c:dLbls>
        <c:marker val="1"/>
        <c:smooth val="0"/>
        <c:axId val="2107337984"/>
        <c:axId val="2107340704"/>
      </c:lineChart>
      <c:catAx>
        <c:axId val="21073504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Catelogy</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37440"/>
        <c:crosses val="autoZero"/>
        <c:auto val="1"/>
        <c:lblAlgn val="ctr"/>
        <c:lblOffset val="100"/>
        <c:noMultiLvlLbl val="0"/>
      </c:catAx>
      <c:valAx>
        <c:axId val="210733744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Inventory</a:t>
                </a:r>
              </a:p>
              <a:p>
                <a:pPr>
                  <a:defRPr/>
                </a:pPr>
                <a:r>
                  <a:rPr lang="en-US"/>
                  <a:t>(SKU)</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50496"/>
        <c:crosses val="autoZero"/>
        <c:crossBetween val="between"/>
      </c:valAx>
      <c:valAx>
        <c:axId val="2107340704"/>
        <c:scaling>
          <c:orientation val="minMax"/>
        </c:scaling>
        <c:delete val="1"/>
        <c:axPos val="r"/>
        <c:numFmt formatCode="General" sourceLinked="1"/>
        <c:majorTickMark val="out"/>
        <c:minorTickMark val="none"/>
        <c:tickLblPos val="nextTo"/>
        <c:crossAx val="2107337984"/>
        <c:crosses val="max"/>
        <c:crossBetween val="between"/>
      </c:valAx>
      <c:catAx>
        <c:axId val="2107337984"/>
        <c:scaling>
          <c:orientation val="minMax"/>
        </c:scaling>
        <c:delete val="1"/>
        <c:axPos val="b"/>
        <c:numFmt formatCode="General" sourceLinked="1"/>
        <c:majorTickMark val="out"/>
        <c:minorTickMark val="none"/>
        <c:tickLblPos val="nextTo"/>
        <c:crossAx val="2107340704"/>
        <c:crosses val="autoZero"/>
        <c:auto val="1"/>
        <c:lblAlgn val="ctr"/>
        <c:lblOffset val="100"/>
        <c:noMultiLvlLbl val="0"/>
      </c:cat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Display situation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ASM!$D$178</c:f>
              <c:strCache>
                <c:ptCount val="1"/>
                <c:pt idx="0">
                  <c:v>Đạt yêu cầu</c:v>
                </c:pt>
              </c:strCache>
            </c:strRef>
          </c:tx>
          <c:spPr>
            <a:solidFill>
              <a:srgbClr val="00B050"/>
            </a:solidFill>
            <a:ln>
              <a:noFill/>
            </a:ln>
            <a:effectLst/>
          </c:spPr>
          <c:invertIfNegative val="0"/>
          <c:cat>
            <c:strRef>
              <c:f>ASM!$E$177:$H$177</c:f>
              <c:strCache>
                <c:ptCount val="4"/>
                <c:pt idx="0">
                  <c:v>W1</c:v>
                </c:pt>
                <c:pt idx="1">
                  <c:v>W2</c:v>
                </c:pt>
                <c:pt idx="2">
                  <c:v>W3</c:v>
                </c:pt>
                <c:pt idx="3">
                  <c:v>W4</c:v>
                </c:pt>
              </c:strCache>
            </c:strRef>
          </c:cat>
          <c:val>
            <c:numRef>
              <c:f>ASM!$E$178:$H$178</c:f>
              <c:numCache>
                <c:formatCode>General</c:formatCode>
                <c:ptCount val="4"/>
                <c:pt idx="0">
                  <c:v>163</c:v>
                </c:pt>
                <c:pt idx="1">
                  <c:v>152</c:v>
                </c:pt>
                <c:pt idx="2">
                  <c:v>150</c:v>
                </c:pt>
                <c:pt idx="3">
                  <c:v>150</c:v>
                </c:pt>
              </c:numCache>
            </c:numRef>
          </c:val>
        </c:ser>
        <c:ser>
          <c:idx val="1"/>
          <c:order val="1"/>
          <c:tx>
            <c:strRef>
              <c:f>ASM!$D$179</c:f>
              <c:strCache>
                <c:ptCount val="1"/>
                <c:pt idx="0">
                  <c:v>Sai đường tầm mắt</c:v>
                </c:pt>
              </c:strCache>
            </c:strRef>
          </c:tx>
          <c:spPr>
            <a:solidFill>
              <a:schemeClr val="accent2"/>
            </a:solidFill>
            <a:ln>
              <a:noFill/>
            </a:ln>
            <a:effectLst/>
          </c:spPr>
          <c:invertIfNegative val="0"/>
          <c:cat>
            <c:strRef>
              <c:f>ASM!$E$177:$H$177</c:f>
              <c:strCache>
                <c:ptCount val="4"/>
                <c:pt idx="0">
                  <c:v>W1</c:v>
                </c:pt>
                <c:pt idx="1">
                  <c:v>W2</c:v>
                </c:pt>
                <c:pt idx="2">
                  <c:v>W3</c:v>
                </c:pt>
                <c:pt idx="3">
                  <c:v>W4</c:v>
                </c:pt>
              </c:strCache>
            </c:strRef>
          </c:cat>
          <c:val>
            <c:numRef>
              <c:f>ASM!$E$179:$H$179</c:f>
              <c:numCache>
                <c:formatCode>General</c:formatCode>
                <c:ptCount val="4"/>
                <c:pt idx="0">
                  <c:v>47</c:v>
                </c:pt>
                <c:pt idx="1">
                  <c:v>42</c:v>
                </c:pt>
                <c:pt idx="2">
                  <c:v>40</c:v>
                </c:pt>
                <c:pt idx="3">
                  <c:v>50</c:v>
                </c:pt>
              </c:numCache>
            </c:numRef>
          </c:val>
        </c:ser>
        <c:ser>
          <c:idx val="2"/>
          <c:order val="2"/>
          <c:tx>
            <c:strRef>
              <c:f>ASM!$D$180</c:f>
              <c:strCache>
                <c:ptCount val="1"/>
                <c:pt idx="0">
                  <c:v>Không ưu tiên bên phải</c:v>
                </c:pt>
              </c:strCache>
            </c:strRef>
          </c:tx>
          <c:spPr>
            <a:solidFill>
              <a:srgbClr val="00B0F0"/>
            </a:solidFill>
            <a:ln>
              <a:noFill/>
            </a:ln>
            <a:effectLst/>
          </c:spPr>
          <c:invertIfNegative val="0"/>
          <c:cat>
            <c:strRef>
              <c:f>ASM!$E$177:$H$177</c:f>
              <c:strCache>
                <c:ptCount val="4"/>
                <c:pt idx="0">
                  <c:v>W1</c:v>
                </c:pt>
                <c:pt idx="1">
                  <c:v>W2</c:v>
                </c:pt>
                <c:pt idx="2">
                  <c:v>W3</c:v>
                </c:pt>
                <c:pt idx="3">
                  <c:v>W4</c:v>
                </c:pt>
              </c:strCache>
            </c:strRef>
          </c:cat>
          <c:val>
            <c:numRef>
              <c:f>ASM!$E$180:$H$180</c:f>
              <c:numCache>
                <c:formatCode>General</c:formatCode>
                <c:ptCount val="4"/>
                <c:pt idx="0">
                  <c:v>42</c:v>
                </c:pt>
                <c:pt idx="1">
                  <c:v>21</c:v>
                </c:pt>
                <c:pt idx="2">
                  <c:v>19</c:v>
                </c:pt>
                <c:pt idx="3">
                  <c:v>22</c:v>
                </c:pt>
              </c:numCache>
            </c:numRef>
          </c:val>
        </c:ser>
        <c:ser>
          <c:idx val="3"/>
          <c:order val="3"/>
          <c:tx>
            <c:strRef>
              <c:f>ASM!$D$181</c:f>
              <c:strCache>
                <c:ptCount val="1"/>
                <c:pt idx="0">
                  <c:v>Xa cửa ra vào</c:v>
                </c:pt>
              </c:strCache>
            </c:strRef>
          </c:tx>
          <c:spPr>
            <a:solidFill>
              <a:schemeClr val="accent4"/>
            </a:solidFill>
            <a:ln>
              <a:noFill/>
            </a:ln>
            <a:effectLst/>
          </c:spPr>
          <c:invertIfNegative val="0"/>
          <c:cat>
            <c:strRef>
              <c:f>ASM!$E$177:$H$177</c:f>
              <c:strCache>
                <c:ptCount val="4"/>
                <c:pt idx="0">
                  <c:v>W1</c:v>
                </c:pt>
                <c:pt idx="1">
                  <c:v>W2</c:v>
                </c:pt>
                <c:pt idx="2">
                  <c:v>W3</c:v>
                </c:pt>
                <c:pt idx="3">
                  <c:v>W4</c:v>
                </c:pt>
              </c:strCache>
            </c:strRef>
          </c:cat>
          <c:val>
            <c:numRef>
              <c:f>ASM!$E$181:$H$181</c:f>
              <c:numCache>
                <c:formatCode>General</c:formatCode>
                <c:ptCount val="4"/>
                <c:pt idx="0">
                  <c:v>53</c:v>
                </c:pt>
                <c:pt idx="1">
                  <c:v>72</c:v>
                </c:pt>
                <c:pt idx="2">
                  <c:v>91</c:v>
                </c:pt>
                <c:pt idx="3">
                  <c:v>63</c:v>
                </c:pt>
              </c:numCache>
            </c:numRef>
          </c:val>
        </c:ser>
        <c:ser>
          <c:idx val="4"/>
          <c:order val="4"/>
          <c:tx>
            <c:strRef>
              <c:f>ASM!$D$182</c:f>
              <c:strCache>
                <c:ptCount val="1"/>
                <c:pt idx="0">
                  <c:v>Lý do khác</c:v>
                </c:pt>
              </c:strCache>
            </c:strRef>
          </c:tx>
          <c:spPr>
            <a:solidFill>
              <a:schemeClr val="tx2">
                <a:lumMod val="60000"/>
                <a:lumOff val="40000"/>
              </a:schemeClr>
            </a:solidFill>
            <a:ln>
              <a:noFill/>
            </a:ln>
            <a:effectLst/>
          </c:spPr>
          <c:invertIfNegative val="0"/>
          <c:cat>
            <c:strRef>
              <c:f>ASM!$E$177:$H$177</c:f>
              <c:strCache>
                <c:ptCount val="4"/>
                <c:pt idx="0">
                  <c:v>W1</c:v>
                </c:pt>
                <c:pt idx="1">
                  <c:v>W2</c:v>
                </c:pt>
                <c:pt idx="2">
                  <c:v>W3</c:v>
                </c:pt>
                <c:pt idx="3">
                  <c:v>W4</c:v>
                </c:pt>
              </c:strCache>
            </c:strRef>
          </c:cat>
          <c:val>
            <c:numRef>
              <c:f>ASM!$E$182:$H$182</c:f>
              <c:numCache>
                <c:formatCode>General</c:formatCode>
                <c:ptCount val="4"/>
                <c:pt idx="0">
                  <c:v>165</c:v>
                </c:pt>
                <c:pt idx="1">
                  <c:v>145</c:v>
                </c:pt>
                <c:pt idx="2">
                  <c:v>163</c:v>
                </c:pt>
                <c:pt idx="3">
                  <c:v>150</c:v>
                </c:pt>
              </c:numCache>
            </c:numRef>
          </c:val>
        </c:ser>
        <c:dLbls>
          <c:showLegendKey val="0"/>
          <c:showVal val="0"/>
          <c:showCatName val="0"/>
          <c:showSerName val="0"/>
          <c:showPercent val="0"/>
          <c:showBubbleSize val="0"/>
        </c:dLbls>
        <c:gapWidth val="219"/>
        <c:overlap val="-27"/>
        <c:axId val="2107346688"/>
        <c:axId val="2107348320"/>
      </c:barChart>
      <c:catAx>
        <c:axId val="21073466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Display</a:t>
                </a:r>
                <a:r>
                  <a:rPr lang="en-US" baseline="0"/>
                  <a:t> situation</a:t>
                </a:r>
                <a:endParaRPr lang="en-US"/>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48320"/>
        <c:crosses val="autoZero"/>
        <c:auto val="1"/>
        <c:lblAlgn val="ctr"/>
        <c:lblOffset val="100"/>
        <c:noMultiLvlLbl val="0"/>
      </c:catAx>
      <c:valAx>
        <c:axId val="21073483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Images quantity</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7346688"/>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indicator situation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percentStacked"/>
        <c:varyColors val="0"/>
        <c:ser>
          <c:idx val="2"/>
          <c:order val="0"/>
          <c:tx>
            <c:strRef>
              <c:f>ASM!$G$211</c:f>
              <c:strCache>
                <c:ptCount val="1"/>
                <c:pt idx="0">
                  <c:v>Đạt</c:v>
                </c:pt>
              </c:strCache>
            </c:strRef>
          </c:tx>
          <c:spPr>
            <a:solidFill>
              <a:srgbClr val="0070C0"/>
            </a:solidFill>
            <a:ln>
              <a:noFill/>
            </a:ln>
            <a:effectLst/>
          </c:spPr>
          <c:invertIfNegative val="0"/>
          <c:cat>
            <c:strRef>
              <c:f>ASM!$D$212:$D$217</c:f>
              <c:strCache>
                <c:ptCount val="6"/>
                <c:pt idx="0">
                  <c:v>Revenue</c:v>
                </c:pt>
                <c:pt idx="1">
                  <c:v>Inventory</c:v>
                </c:pt>
                <c:pt idx="2">
                  <c:v>%Visit</c:v>
                </c:pt>
                <c:pt idx="3">
                  <c:v>%Call</c:v>
                </c:pt>
                <c:pt idx="4">
                  <c:v>%ASO</c:v>
                </c:pt>
                <c:pt idx="5">
                  <c:v>LPPC</c:v>
                </c:pt>
              </c:strCache>
            </c:strRef>
          </c:cat>
          <c:val>
            <c:numRef>
              <c:f>ASM!$G$212:$G$217</c:f>
              <c:numCache>
                <c:formatCode>General</c:formatCode>
                <c:ptCount val="6"/>
                <c:pt idx="0">
                  <c:v>463</c:v>
                </c:pt>
                <c:pt idx="1">
                  <c:v>447</c:v>
                </c:pt>
                <c:pt idx="2">
                  <c:v>467</c:v>
                </c:pt>
                <c:pt idx="3">
                  <c:v>353</c:v>
                </c:pt>
                <c:pt idx="4">
                  <c:v>351</c:v>
                </c:pt>
                <c:pt idx="5">
                  <c:v>226</c:v>
                </c:pt>
              </c:numCache>
            </c:numRef>
          </c:val>
        </c:ser>
        <c:ser>
          <c:idx val="3"/>
          <c:order val="1"/>
          <c:tx>
            <c:strRef>
              <c:f>ASM!$H$211</c:f>
              <c:strCache>
                <c:ptCount val="1"/>
                <c:pt idx="0">
                  <c:v>Không đạt</c:v>
                </c:pt>
              </c:strCache>
            </c:strRef>
          </c:tx>
          <c:spPr>
            <a:solidFill>
              <a:srgbClr val="FF0000"/>
            </a:solidFill>
            <a:ln>
              <a:noFill/>
            </a:ln>
            <a:effectLst/>
          </c:spPr>
          <c:invertIfNegative val="0"/>
          <c:cat>
            <c:strRef>
              <c:f>ASM!$D$212:$D$217</c:f>
              <c:strCache>
                <c:ptCount val="6"/>
                <c:pt idx="0">
                  <c:v>Revenue</c:v>
                </c:pt>
                <c:pt idx="1">
                  <c:v>Inventory</c:v>
                </c:pt>
                <c:pt idx="2">
                  <c:v>%Visit</c:v>
                </c:pt>
                <c:pt idx="3">
                  <c:v>%Call</c:v>
                </c:pt>
                <c:pt idx="4">
                  <c:v>%ASO</c:v>
                </c:pt>
                <c:pt idx="5">
                  <c:v>LPPC</c:v>
                </c:pt>
              </c:strCache>
            </c:strRef>
          </c:cat>
          <c:val>
            <c:numRef>
              <c:f>ASM!$H$212:$H$217</c:f>
              <c:numCache>
                <c:formatCode>General</c:formatCode>
                <c:ptCount val="6"/>
                <c:pt idx="0">
                  <c:v>37</c:v>
                </c:pt>
                <c:pt idx="1">
                  <c:v>53</c:v>
                </c:pt>
                <c:pt idx="2">
                  <c:v>33</c:v>
                </c:pt>
                <c:pt idx="3">
                  <c:v>137</c:v>
                </c:pt>
                <c:pt idx="4">
                  <c:v>139</c:v>
                </c:pt>
                <c:pt idx="5">
                  <c:v>244</c:v>
                </c:pt>
              </c:numCache>
            </c:numRef>
          </c:val>
        </c:ser>
        <c:dLbls>
          <c:showLegendKey val="0"/>
          <c:showVal val="0"/>
          <c:showCatName val="0"/>
          <c:showSerName val="0"/>
          <c:showPercent val="0"/>
          <c:showBubbleSize val="0"/>
        </c:dLbls>
        <c:gapWidth val="150"/>
        <c:overlap val="100"/>
        <c:axId val="12571072"/>
        <c:axId val="12575968"/>
      </c:barChart>
      <c:catAx>
        <c:axId val="12571072"/>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Sales indicator</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5968"/>
        <c:crosses val="autoZero"/>
        <c:auto val="1"/>
        <c:lblAlgn val="ctr"/>
        <c:lblOffset val="100"/>
        <c:noMultiLvlLbl val="0"/>
      </c:catAx>
      <c:valAx>
        <c:axId val="1257596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Salesmen percentage</a:t>
                </a:r>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107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a:t>
            </a:r>
            <a:r>
              <a:rPr lang="en-US" baseline="0"/>
              <a:t> status</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strRef>
              <c:f>ASM!$D$111</c:f>
              <c:strCache>
                <c:ptCount val="1"/>
                <c:pt idx="0">
                  <c:v>Dropped</c:v>
                </c:pt>
              </c:strCache>
            </c:strRef>
          </c:tx>
          <c:spPr>
            <a:solidFill>
              <a:srgbClr val="FF0000"/>
            </a:solidFill>
            <a:ln>
              <a:noFill/>
            </a:ln>
            <a:effectLst/>
          </c:spPr>
          <c:invertIfNegative val="0"/>
          <c:cat>
            <c:strRef>
              <c:f>ASM!$E$110:$J$110</c:f>
              <c:strCache>
                <c:ptCount val="6"/>
                <c:pt idx="0">
                  <c:v>W1</c:v>
                </c:pt>
                <c:pt idx="1">
                  <c:v>W2</c:v>
                </c:pt>
                <c:pt idx="2">
                  <c:v>W3</c:v>
                </c:pt>
                <c:pt idx="3">
                  <c:v>W4</c:v>
                </c:pt>
                <c:pt idx="4">
                  <c:v>W5</c:v>
                </c:pt>
                <c:pt idx="5">
                  <c:v>W6</c:v>
                </c:pt>
              </c:strCache>
            </c:strRef>
          </c:cat>
          <c:val>
            <c:numRef>
              <c:f>ASM!$E$111:$J$111</c:f>
              <c:numCache>
                <c:formatCode>General</c:formatCode>
                <c:ptCount val="6"/>
                <c:pt idx="0">
                  <c:v>25</c:v>
                </c:pt>
                <c:pt idx="1">
                  <c:v>15</c:v>
                </c:pt>
                <c:pt idx="2">
                  <c:v>12</c:v>
                </c:pt>
                <c:pt idx="3">
                  <c:v>16</c:v>
                </c:pt>
                <c:pt idx="4">
                  <c:v>5</c:v>
                </c:pt>
                <c:pt idx="5">
                  <c:v>3</c:v>
                </c:pt>
              </c:numCache>
            </c:numRef>
          </c:val>
        </c:ser>
        <c:ser>
          <c:idx val="1"/>
          <c:order val="1"/>
          <c:tx>
            <c:strRef>
              <c:f>ASM!$D$112</c:f>
              <c:strCache>
                <c:ptCount val="1"/>
                <c:pt idx="0">
                  <c:v>Delivering</c:v>
                </c:pt>
              </c:strCache>
            </c:strRef>
          </c:tx>
          <c:spPr>
            <a:solidFill>
              <a:schemeClr val="tx2">
                <a:lumMod val="40000"/>
                <a:lumOff val="60000"/>
              </a:schemeClr>
            </a:solidFill>
            <a:ln>
              <a:noFill/>
            </a:ln>
            <a:effectLst/>
          </c:spPr>
          <c:invertIfNegative val="0"/>
          <c:cat>
            <c:strRef>
              <c:f>ASM!$E$110:$J$110</c:f>
              <c:strCache>
                <c:ptCount val="6"/>
                <c:pt idx="0">
                  <c:v>W1</c:v>
                </c:pt>
                <c:pt idx="1">
                  <c:v>W2</c:v>
                </c:pt>
                <c:pt idx="2">
                  <c:v>W3</c:v>
                </c:pt>
                <c:pt idx="3">
                  <c:v>W4</c:v>
                </c:pt>
                <c:pt idx="4">
                  <c:v>W5</c:v>
                </c:pt>
                <c:pt idx="5">
                  <c:v>W6</c:v>
                </c:pt>
              </c:strCache>
            </c:strRef>
          </c:cat>
          <c:val>
            <c:numRef>
              <c:f>ASM!$E$112:$J$112</c:f>
              <c:numCache>
                <c:formatCode>General</c:formatCode>
                <c:ptCount val="6"/>
                <c:pt idx="0">
                  <c:v>42</c:v>
                </c:pt>
                <c:pt idx="1">
                  <c:v>41</c:v>
                </c:pt>
                <c:pt idx="2">
                  <c:v>72</c:v>
                </c:pt>
                <c:pt idx="3">
                  <c:v>57</c:v>
                </c:pt>
                <c:pt idx="4">
                  <c:v>15</c:v>
                </c:pt>
                <c:pt idx="5">
                  <c:v>54</c:v>
                </c:pt>
              </c:numCache>
            </c:numRef>
          </c:val>
        </c:ser>
        <c:ser>
          <c:idx val="2"/>
          <c:order val="2"/>
          <c:tx>
            <c:strRef>
              <c:f>ASM!$D$113</c:f>
              <c:strCache>
                <c:ptCount val="1"/>
                <c:pt idx="0">
                  <c:v>Partial</c:v>
                </c:pt>
              </c:strCache>
            </c:strRef>
          </c:tx>
          <c:spPr>
            <a:solidFill>
              <a:schemeClr val="accent4">
                <a:lumMod val="40000"/>
                <a:lumOff val="60000"/>
              </a:schemeClr>
            </a:solidFill>
            <a:ln>
              <a:noFill/>
            </a:ln>
            <a:effectLst/>
          </c:spPr>
          <c:invertIfNegative val="0"/>
          <c:cat>
            <c:strRef>
              <c:f>ASM!$E$110:$J$110</c:f>
              <c:strCache>
                <c:ptCount val="6"/>
                <c:pt idx="0">
                  <c:v>W1</c:v>
                </c:pt>
                <c:pt idx="1">
                  <c:v>W2</c:v>
                </c:pt>
                <c:pt idx="2">
                  <c:v>W3</c:v>
                </c:pt>
                <c:pt idx="3">
                  <c:v>W4</c:v>
                </c:pt>
                <c:pt idx="4">
                  <c:v>W5</c:v>
                </c:pt>
                <c:pt idx="5">
                  <c:v>W6</c:v>
                </c:pt>
              </c:strCache>
            </c:strRef>
          </c:cat>
          <c:val>
            <c:numRef>
              <c:f>ASM!$E$113:$J$113</c:f>
              <c:numCache>
                <c:formatCode>General</c:formatCode>
                <c:ptCount val="6"/>
                <c:pt idx="0">
                  <c:v>13</c:v>
                </c:pt>
                <c:pt idx="1">
                  <c:v>23</c:v>
                </c:pt>
                <c:pt idx="2">
                  <c:v>41</c:v>
                </c:pt>
                <c:pt idx="3">
                  <c:v>37</c:v>
                </c:pt>
                <c:pt idx="4">
                  <c:v>23</c:v>
                </c:pt>
                <c:pt idx="5">
                  <c:v>36</c:v>
                </c:pt>
              </c:numCache>
            </c:numRef>
          </c:val>
        </c:ser>
        <c:ser>
          <c:idx val="3"/>
          <c:order val="3"/>
          <c:tx>
            <c:strRef>
              <c:f>ASM!$D$114</c:f>
              <c:strCache>
                <c:ptCount val="1"/>
                <c:pt idx="0">
                  <c:v>Released</c:v>
                </c:pt>
              </c:strCache>
            </c:strRef>
          </c:tx>
          <c:spPr>
            <a:solidFill>
              <a:schemeClr val="accent6">
                <a:lumMod val="40000"/>
                <a:lumOff val="60000"/>
              </a:schemeClr>
            </a:solidFill>
            <a:ln>
              <a:noFill/>
            </a:ln>
            <a:effectLst/>
          </c:spPr>
          <c:invertIfNegative val="0"/>
          <c:cat>
            <c:strRef>
              <c:f>ASM!$E$110:$J$110</c:f>
              <c:strCache>
                <c:ptCount val="6"/>
                <c:pt idx="0">
                  <c:v>W1</c:v>
                </c:pt>
                <c:pt idx="1">
                  <c:v>W2</c:v>
                </c:pt>
                <c:pt idx="2">
                  <c:v>W3</c:v>
                </c:pt>
                <c:pt idx="3">
                  <c:v>W4</c:v>
                </c:pt>
                <c:pt idx="4">
                  <c:v>W5</c:v>
                </c:pt>
                <c:pt idx="5">
                  <c:v>W6</c:v>
                </c:pt>
              </c:strCache>
            </c:strRef>
          </c:cat>
          <c:val>
            <c:numRef>
              <c:f>ASM!$E$114:$J$114</c:f>
              <c:numCache>
                <c:formatCode>General</c:formatCode>
                <c:ptCount val="6"/>
                <c:pt idx="0">
                  <c:v>65</c:v>
                </c:pt>
                <c:pt idx="1">
                  <c:v>46</c:v>
                </c:pt>
                <c:pt idx="2">
                  <c:v>60</c:v>
                </c:pt>
                <c:pt idx="3">
                  <c:v>72</c:v>
                </c:pt>
                <c:pt idx="4">
                  <c:v>69</c:v>
                </c:pt>
                <c:pt idx="5">
                  <c:v>73</c:v>
                </c:pt>
              </c:numCache>
            </c:numRef>
          </c:val>
        </c:ser>
        <c:ser>
          <c:idx val="4"/>
          <c:order val="4"/>
          <c:tx>
            <c:strRef>
              <c:f>ASM!$D$115</c:f>
              <c:strCache>
                <c:ptCount val="1"/>
                <c:pt idx="0">
                  <c:v>Pending</c:v>
                </c:pt>
              </c:strCache>
            </c:strRef>
          </c:tx>
          <c:spPr>
            <a:solidFill>
              <a:schemeClr val="accent1">
                <a:lumMod val="40000"/>
                <a:lumOff val="60000"/>
              </a:schemeClr>
            </a:solidFill>
            <a:ln>
              <a:noFill/>
            </a:ln>
            <a:effectLst/>
          </c:spPr>
          <c:invertIfNegative val="0"/>
          <c:cat>
            <c:strRef>
              <c:f>ASM!$E$110:$J$110</c:f>
              <c:strCache>
                <c:ptCount val="6"/>
                <c:pt idx="0">
                  <c:v>W1</c:v>
                </c:pt>
                <c:pt idx="1">
                  <c:v>W2</c:v>
                </c:pt>
                <c:pt idx="2">
                  <c:v>W3</c:v>
                </c:pt>
                <c:pt idx="3">
                  <c:v>W4</c:v>
                </c:pt>
                <c:pt idx="4">
                  <c:v>W5</c:v>
                </c:pt>
                <c:pt idx="5">
                  <c:v>W6</c:v>
                </c:pt>
              </c:strCache>
            </c:strRef>
          </c:cat>
          <c:val>
            <c:numRef>
              <c:f>ASM!$E$115:$J$115</c:f>
              <c:numCache>
                <c:formatCode>General</c:formatCode>
                <c:ptCount val="6"/>
                <c:pt idx="0">
                  <c:v>147</c:v>
                </c:pt>
                <c:pt idx="1">
                  <c:v>134</c:v>
                </c:pt>
                <c:pt idx="2">
                  <c:v>140</c:v>
                </c:pt>
                <c:pt idx="3">
                  <c:v>140</c:v>
                </c:pt>
                <c:pt idx="4">
                  <c:v>159</c:v>
                </c:pt>
                <c:pt idx="5">
                  <c:v>169</c:v>
                </c:pt>
              </c:numCache>
            </c:numRef>
          </c:val>
        </c:ser>
        <c:dLbls>
          <c:showLegendKey val="0"/>
          <c:showVal val="0"/>
          <c:showCatName val="0"/>
          <c:showSerName val="0"/>
          <c:showPercent val="0"/>
          <c:showBubbleSize val="0"/>
        </c:dLbls>
        <c:gapWidth val="150"/>
        <c:overlap val="100"/>
        <c:axId val="12566720"/>
        <c:axId val="12576512"/>
      </c:barChart>
      <c:lineChart>
        <c:grouping val="standard"/>
        <c:varyColors val="0"/>
        <c:ser>
          <c:idx val="5"/>
          <c:order val="5"/>
          <c:tx>
            <c:strRef>
              <c:f>ASM!$D$116</c:f>
              <c:strCache>
                <c:ptCount val="1"/>
                <c:pt idx="0">
                  <c:v>Order</c:v>
                </c:pt>
              </c:strCache>
            </c:strRef>
          </c:tx>
          <c:spPr>
            <a:ln w="28575" cap="rnd">
              <a:solidFill>
                <a:schemeClr val="accent2">
                  <a:lumMod val="60000"/>
                  <a:lumOff val="40000"/>
                </a:schemeClr>
              </a:solidFill>
              <a:round/>
            </a:ln>
            <a:effectLst/>
          </c:spPr>
          <c:marker>
            <c:symbol val="circle"/>
            <c:size val="5"/>
            <c:spPr>
              <a:solidFill>
                <a:schemeClr val="accent2"/>
              </a:solidFill>
              <a:ln w="9525">
                <a:solidFill>
                  <a:schemeClr val="accent2">
                    <a:lumMod val="60000"/>
                    <a:lumOff val="40000"/>
                  </a:schemeClr>
                </a:solidFill>
              </a:ln>
              <a:effectLst/>
            </c:spPr>
          </c:marker>
          <c:cat>
            <c:strRef>
              <c:f>ASM!$E$110:$J$110</c:f>
              <c:strCache>
                <c:ptCount val="6"/>
                <c:pt idx="0">
                  <c:v>W1</c:v>
                </c:pt>
                <c:pt idx="1">
                  <c:v>W2</c:v>
                </c:pt>
                <c:pt idx="2">
                  <c:v>W3</c:v>
                </c:pt>
                <c:pt idx="3">
                  <c:v>W4</c:v>
                </c:pt>
                <c:pt idx="4">
                  <c:v>W5</c:v>
                </c:pt>
                <c:pt idx="5">
                  <c:v>W6</c:v>
                </c:pt>
              </c:strCache>
            </c:strRef>
          </c:cat>
          <c:val>
            <c:numRef>
              <c:f>ASM!$E$116:$J$116</c:f>
              <c:numCache>
                <c:formatCode>General</c:formatCode>
                <c:ptCount val="6"/>
                <c:pt idx="0">
                  <c:v>292</c:v>
                </c:pt>
                <c:pt idx="1">
                  <c:v>259</c:v>
                </c:pt>
                <c:pt idx="2">
                  <c:v>325</c:v>
                </c:pt>
                <c:pt idx="3">
                  <c:v>322</c:v>
                </c:pt>
                <c:pt idx="4">
                  <c:v>271</c:v>
                </c:pt>
                <c:pt idx="5">
                  <c:v>335</c:v>
                </c:pt>
              </c:numCache>
            </c:numRef>
          </c:val>
          <c:smooth val="0"/>
        </c:ser>
        <c:dLbls>
          <c:showLegendKey val="0"/>
          <c:showVal val="0"/>
          <c:showCatName val="0"/>
          <c:showSerName val="0"/>
          <c:showPercent val="0"/>
          <c:showBubbleSize val="0"/>
        </c:dLbls>
        <c:marker val="1"/>
        <c:smooth val="0"/>
        <c:axId val="12562368"/>
        <c:axId val="12563456"/>
      </c:lineChart>
      <c:catAx>
        <c:axId val="1256672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Order trend</a:t>
                </a:r>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6512"/>
        <c:crosses val="autoZero"/>
        <c:auto val="1"/>
        <c:lblAlgn val="ctr"/>
        <c:lblOffset val="100"/>
        <c:noMultiLvlLbl val="0"/>
      </c:catAx>
      <c:valAx>
        <c:axId val="12576512"/>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Order</a:t>
                </a:r>
                <a:r>
                  <a:rPr lang="en-US" baseline="0"/>
                  <a:t> quantity</a:t>
                </a:r>
                <a:endParaRPr lang="en-US"/>
              </a:p>
            </c:rich>
          </c:tx>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66720"/>
        <c:crosses val="autoZero"/>
        <c:crossBetween val="between"/>
      </c:valAx>
      <c:valAx>
        <c:axId val="12563456"/>
        <c:scaling>
          <c:orientation val="minMax"/>
        </c:scaling>
        <c:delete val="1"/>
        <c:axPos val="r"/>
        <c:numFmt formatCode="General" sourceLinked="1"/>
        <c:majorTickMark val="out"/>
        <c:minorTickMark val="none"/>
        <c:tickLblPos val="nextTo"/>
        <c:crossAx val="12562368"/>
        <c:crosses val="max"/>
        <c:crossBetween val="between"/>
      </c:valAx>
      <c:catAx>
        <c:axId val="12562368"/>
        <c:scaling>
          <c:orientation val="minMax"/>
        </c:scaling>
        <c:delete val="1"/>
        <c:axPos val="b"/>
        <c:numFmt formatCode="General" sourceLinked="1"/>
        <c:majorTickMark val="out"/>
        <c:minorTickMark val="none"/>
        <c:tickLblPos val="nextTo"/>
        <c:crossAx val="12563456"/>
        <c:crosses val="autoZero"/>
        <c:auto val="1"/>
        <c:lblAlgn val="ctr"/>
        <c:lblOffset val="100"/>
        <c:noMultiLvlLbl val="0"/>
      </c:cat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jpg"/><Relationship Id="rId2" Type="http://schemas.openxmlformats.org/officeDocument/2006/relationships/image" Target="../media/image2.png"/><Relationship Id="rId1" Type="http://schemas.openxmlformats.org/officeDocument/2006/relationships/image" Target="../media/image1.jpg"/><Relationship Id="rId4" Type="http://schemas.openxmlformats.org/officeDocument/2006/relationships/image" Target="../media/image4.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2.jpeg"/><Relationship Id="rId13" Type="http://schemas.openxmlformats.org/officeDocument/2006/relationships/image" Target="../media/image17.jpg"/><Relationship Id="rId18" Type="http://schemas.openxmlformats.org/officeDocument/2006/relationships/image" Target="../media/image22.jpg"/><Relationship Id="rId3" Type="http://schemas.openxmlformats.org/officeDocument/2006/relationships/image" Target="../media/image7.jpg"/><Relationship Id="rId21" Type="http://schemas.openxmlformats.org/officeDocument/2006/relationships/image" Target="../media/image25.png"/><Relationship Id="rId7" Type="http://schemas.openxmlformats.org/officeDocument/2006/relationships/image" Target="../media/image11.jpeg"/><Relationship Id="rId12" Type="http://schemas.openxmlformats.org/officeDocument/2006/relationships/image" Target="../media/image16.jpg"/><Relationship Id="rId17" Type="http://schemas.openxmlformats.org/officeDocument/2006/relationships/image" Target="../media/image21.jpg"/><Relationship Id="rId2" Type="http://schemas.openxmlformats.org/officeDocument/2006/relationships/image" Target="../media/image6.jpg"/><Relationship Id="rId16" Type="http://schemas.openxmlformats.org/officeDocument/2006/relationships/image" Target="../media/image20.png"/><Relationship Id="rId20" Type="http://schemas.openxmlformats.org/officeDocument/2006/relationships/image" Target="../media/image24.png"/><Relationship Id="rId1" Type="http://schemas.openxmlformats.org/officeDocument/2006/relationships/image" Target="../media/image5.jpg"/><Relationship Id="rId6" Type="http://schemas.openxmlformats.org/officeDocument/2006/relationships/image" Target="../media/image10.jpg"/><Relationship Id="rId11" Type="http://schemas.openxmlformats.org/officeDocument/2006/relationships/image" Target="../media/image15.jpg"/><Relationship Id="rId5" Type="http://schemas.openxmlformats.org/officeDocument/2006/relationships/image" Target="../media/image9.jpg"/><Relationship Id="rId15" Type="http://schemas.openxmlformats.org/officeDocument/2006/relationships/image" Target="../media/image19.png"/><Relationship Id="rId10" Type="http://schemas.openxmlformats.org/officeDocument/2006/relationships/image" Target="../media/image14.png"/><Relationship Id="rId19" Type="http://schemas.openxmlformats.org/officeDocument/2006/relationships/image" Target="../media/image23.png"/><Relationship Id="rId4" Type="http://schemas.openxmlformats.org/officeDocument/2006/relationships/image" Target="../media/image8.jpg"/><Relationship Id="rId9" Type="http://schemas.openxmlformats.org/officeDocument/2006/relationships/image" Target="../media/image13.jpg"/><Relationship Id="rId14" Type="http://schemas.openxmlformats.org/officeDocument/2006/relationships/image" Target="../media/image18.jpg"/><Relationship Id="rId22" Type="http://schemas.openxmlformats.org/officeDocument/2006/relationships/image" Target="../media/image26.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jp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8" Type="http://schemas.openxmlformats.org/officeDocument/2006/relationships/image" Target="../media/image39.jpg"/><Relationship Id="rId3" Type="http://schemas.openxmlformats.org/officeDocument/2006/relationships/image" Target="../media/image34.gif"/><Relationship Id="rId7" Type="http://schemas.openxmlformats.org/officeDocument/2006/relationships/image" Target="../media/image38.jpg"/><Relationship Id="rId2" Type="http://schemas.openxmlformats.org/officeDocument/2006/relationships/image" Target="../media/image33.png"/><Relationship Id="rId1" Type="http://schemas.openxmlformats.org/officeDocument/2006/relationships/image" Target="../media/image32.jpg"/><Relationship Id="rId6" Type="http://schemas.openxmlformats.org/officeDocument/2006/relationships/image" Target="../media/image37.jpg"/><Relationship Id="rId11" Type="http://schemas.openxmlformats.org/officeDocument/2006/relationships/image" Target="../media/image42.jpg"/><Relationship Id="rId5" Type="http://schemas.openxmlformats.org/officeDocument/2006/relationships/image" Target="../media/image36.jpg"/><Relationship Id="rId10" Type="http://schemas.openxmlformats.org/officeDocument/2006/relationships/image" Target="../media/image41.jpg"/><Relationship Id="rId4" Type="http://schemas.openxmlformats.org/officeDocument/2006/relationships/image" Target="../media/image35.png"/><Relationship Id="rId9" Type="http://schemas.openxmlformats.org/officeDocument/2006/relationships/image" Target="../media/image40.jpg"/></Relationships>
</file>

<file path=xl/drawings/_rels/drawing5.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55.png"/><Relationship Id="rId18" Type="http://schemas.openxmlformats.org/officeDocument/2006/relationships/image" Target="../media/image60.png"/><Relationship Id="rId3" Type="http://schemas.openxmlformats.org/officeDocument/2006/relationships/image" Target="../media/image45.png"/><Relationship Id="rId21" Type="http://schemas.openxmlformats.org/officeDocument/2006/relationships/image" Target="../media/image63.png"/><Relationship Id="rId7" Type="http://schemas.openxmlformats.org/officeDocument/2006/relationships/image" Target="../media/image49.png"/><Relationship Id="rId12" Type="http://schemas.openxmlformats.org/officeDocument/2006/relationships/image" Target="../media/image54.png"/><Relationship Id="rId17" Type="http://schemas.openxmlformats.org/officeDocument/2006/relationships/image" Target="../media/image59.png"/><Relationship Id="rId25" Type="http://schemas.openxmlformats.org/officeDocument/2006/relationships/image" Target="../media/image67.png"/><Relationship Id="rId2" Type="http://schemas.openxmlformats.org/officeDocument/2006/relationships/image" Target="../media/image44.png"/><Relationship Id="rId16" Type="http://schemas.openxmlformats.org/officeDocument/2006/relationships/image" Target="../media/image58.png"/><Relationship Id="rId20" Type="http://schemas.openxmlformats.org/officeDocument/2006/relationships/image" Target="../media/image62.png"/><Relationship Id="rId1" Type="http://schemas.openxmlformats.org/officeDocument/2006/relationships/image" Target="../media/image43.jpg"/><Relationship Id="rId6" Type="http://schemas.openxmlformats.org/officeDocument/2006/relationships/image" Target="../media/image48.png"/><Relationship Id="rId11" Type="http://schemas.openxmlformats.org/officeDocument/2006/relationships/image" Target="../media/image53.png"/><Relationship Id="rId24" Type="http://schemas.openxmlformats.org/officeDocument/2006/relationships/image" Target="../media/image66.png"/><Relationship Id="rId5" Type="http://schemas.openxmlformats.org/officeDocument/2006/relationships/image" Target="../media/image47.png"/><Relationship Id="rId15" Type="http://schemas.openxmlformats.org/officeDocument/2006/relationships/image" Target="../media/image57.png"/><Relationship Id="rId23" Type="http://schemas.openxmlformats.org/officeDocument/2006/relationships/image" Target="../media/image65.png"/><Relationship Id="rId10" Type="http://schemas.openxmlformats.org/officeDocument/2006/relationships/image" Target="../media/image52.png"/><Relationship Id="rId19" Type="http://schemas.openxmlformats.org/officeDocument/2006/relationships/image" Target="../media/image61.png"/><Relationship Id="rId4" Type="http://schemas.openxmlformats.org/officeDocument/2006/relationships/image" Target="../media/image46.png"/><Relationship Id="rId9" Type="http://schemas.openxmlformats.org/officeDocument/2006/relationships/image" Target="../media/image51.png"/><Relationship Id="rId14" Type="http://schemas.openxmlformats.org/officeDocument/2006/relationships/image" Target="../media/image56.png"/><Relationship Id="rId22" Type="http://schemas.openxmlformats.org/officeDocument/2006/relationships/image" Target="../media/image64.png"/></Relationships>
</file>

<file path=xl/drawings/_rels/drawing6.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68.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7.xml.rels><?xml version="1.0" encoding="UTF-8" standalone="yes"?>
<Relationships xmlns="http://schemas.openxmlformats.org/package/2006/relationships"><Relationship Id="rId3" Type="http://schemas.openxmlformats.org/officeDocument/2006/relationships/chart" Target="../charts/chart8.xml"/><Relationship Id="rId7" Type="http://schemas.openxmlformats.org/officeDocument/2006/relationships/chart" Target="../charts/chart12.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1.xml"/><Relationship Id="rId5" Type="http://schemas.openxmlformats.org/officeDocument/2006/relationships/chart" Target="../charts/chart10.xml"/><Relationship Id="rId4" Type="http://schemas.openxmlformats.org/officeDocument/2006/relationships/chart" Target="../charts/chart9.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3.xml"/><Relationship Id="rId2" Type="http://schemas.openxmlformats.org/officeDocument/2006/relationships/image" Target="../media/image70.jpeg"/><Relationship Id="rId1" Type="http://schemas.openxmlformats.org/officeDocument/2006/relationships/image" Target="../media/image69.jpg"/><Relationship Id="rId6" Type="http://schemas.openxmlformats.org/officeDocument/2006/relationships/chart" Target="../charts/chart16.xml"/><Relationship Id="rId5" Type="http://schemas.openxmlformats.org/officeDocument/2006/relationships/chart" Target="../charts/chart15.xml"/><Relationship Id="rId4" Type="http://schemas.openxmlformats.org/officeDocument/2006/relationships/chart" Target="../charts/chart1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7.xml"/></Relationships>
</file>

<file path=xl/drawings/drawing1.xml><?xml version="1.0" encoding="utf-8"?>
<xdr:wsDr xmlns:xdr="http://schemas.openxmlformats.org/drawingml/2006/spreadsheetDrawing" xmlns:a="http://schemas.openxmlformats.org/drawingml/2006/main">
  <xdr:twoCellAnchor editAs="oneCell">
    <xdr:from>
      <xdr:col>3</xdr:col>
      <xdr:colOff>38101</xdr:colOff>
      <xdr:row>115</xdr:row>
      <xdr:rowOff>0</xdr:rowOff>
    </xdr:from>
    <xdr:to>
      <xdr:col>13</xdr:col>
      <xdr:colOff>76200</xdr:colOff>
      <xdr:row>132</xdr:row>
      <xdr:rowOff>43557</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66901" y="28632150"/>
          <a:ext cx="7010399" cy="4253607"/>
        </a:xfrm>
        <a:prstGeom prst="rect">
          <a:avLst/>
        </a:prstGeom>
      </xdr:spPr>
    </xdr:pic>
    <xdr:clientData/>
  </xdr:twoCellAnchor>
  <xdr:twoCellAnchor editAs="oneCell">
    <xdr:from>
      <xdr:col>2</xdr:col>
      <xdr:colOff>9525</xdr:colOff>
      <xdr:row>24</xdr:row>
      <xdr:rowOff>28575</xdr:rowOff>
    </xdr:from>
    <xdr:to>
      <xdr:col>6</xdr:col>
      <xdr:colOff>371475</xdr:colOff>
      <xdr:row>33</xdr:row>
      <xdr:rowOff>128221</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228725" y="6124575"/>
          <a:ext cx="4324350" cy="2328496"/>
        </a:xfrm>
        <a:prstGeom prst="rect">
          <a:avLst/>
        </a:prstGeom>
      </xdr:spPr>
    </xdr:pic>
    <xdr:clientData/>
  </xdr:twoCellAnchor>
  <xdr:twoCellAnchor editAs="oneCell">
    <xdr:from>
      <xdr:col>3</xdr:col>
      <xdr:colOff>38099</xdr:colOff>
      <xdr:row>64</xdr:row>
      <xdr:rowOff>18165</xdr:rowOff>
    </xdr:from>
    <xdr:to>
      <xdr:col>15</xdr:col>
      <xdr:colOff>361950</xdr:colOff>
      <xdr:row>78</xdr:row>
      <xdr:rowOff>165048</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866899" y="16020165"/>
          <a:ext cx="8515351" cy="3613983"/>
        </a:xfrm>
        <a:prstGeom prst="rect">
          <a:avLst/>
        </a:prstGeom>
      </xdr:spPr>
    </xdr:pic>
    <xdr:clientData/>
  </xdr:twoCellAnchor>
  <xdr:twoCellAnchor editAs="oneCell">
    <xdr:from>
      <xdr:col>9</xdr:col>
      <xdr:colOff>314325</xdr:colOff>
      <xdr:row>24</xdr:row>
      <xdr:rowOff>142875</xdr:rowOff>
    </xdr:from>
    <xdr:to>
      <xdr:col>15</xdr:col>
      <xdr:colOff>141766</xdr:colOff>
      <xdr:row>34</xdr:row>
      <xdr:rowOff>19050</xdr:rowOff>
    </xdr:to>
    <xdr:pic>
      <xdr:nvPicPr>
        <xdr:cNvPr id="5" name="Picture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800725" y="6324600"/>
          <a:ext cx="3523141" cy="23526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3</xdr:col>
      <xdr:colOff>47625</xdr:colOff>
      <xdr:row>135</xdr:row>
      <xdr:rowOff>28576</xdr:rowOff>
    </xdr:from>
    <xdr:ext cx="3790949" cy="2919108"/>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76425" y="33461326"/>
          <a:ext cx="3790949" cy="2919108"/>
        </a:xfrm>
        <a:prstGeom prst="rect">
          <a:avLst/>
        </a:prstGeom>
      </xdr:spPr>
    </xdr:pic>
    <xdr:clientData/>
  </xdr:oneCellAnchor>
  <xdr:oneCellAnchor>
    <xdr:from>
      <xdr:col>3</xdr:col>
      <xdr:colOff>47625</xdr:colOff>
      <xdr:row>260</xdr:row>
      <xdr:rowOff>123825</xdr:rowOff>
    </xdr:from>
    <xdr:ext cx="5457825" cy="3483718"/>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486025" y="58569225"/>
          <a:ext cx="5457825" cy="3483718"/>
        </a:xfrm>
        <a:prstGeom prst="rect">
          <a:avLst/>
        </a:prstGeom>
      </xdr:spPr>
    </xdr:pic>
    <xdr:clientData/>
  </xdr:oneCellAnchor>
  <xdr:oneCellAnchor>
    <xdr:from>
      <xdr:col>3</xdr:col>
      <xdr:colOff>19050</xdr:colOff>
      <xdr:row>278</xdr:row>
      <xdr:rowOff>95250</xdr:rowOff>
    </xdr:from>
    <xdr:ext cx="5018918" cy="4448175"/>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57450" y="62998350"/>
          <a:ext cx="5018918" cy="4448175"/>
        </a:xfrm>
        <a:prstGeom prst="rect">
          <a:avLst/>
        </a:prstGeom>
      </xdr:spPr>
    </xdr:pic>
    <xdr:clientData/>
  </xdr:oneCellAnchor>
  <xdr:oneCellAnchor>
    <xdr:from>
      <xdr:col>3</xdr:col>
      <xdr:colOff>19050</xdr:colOff>
      <xdr:row>303</xdr:row>
      <xdr:rowOff>228600</xdr:rowOff>
    </xdr:from>
    <xdr:ext cx="5005340" cy="3676650"/>
    <xdr:pic>
      <xdr:nvPicPr>
        <xdr:cNvPr id="5" name="Picture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457450" y="69322950"/>
          <a:ext cx="5005340" cy="3676650"/>
        </a:xfrm>
        <a:prstGeom prst="rect">
          <a:avLst/>
        </a:prstGeom>
      </xdr:spPr>
    </xdr:pic>
    <xdr:clientData/>
  </xdr:oneCellAnchor>
  <xdr:oneCellAnchor>
    <xdr:from>
      <xdr:col>3</xdr:col>
      <xdr:colOff>38100</xdr:colOff>
      <xdr:row>325</xdr:row>
      <xdr:rowOff>9525</xdr:rowOff>
    </xdr:from>
    <xdr:ext cx="5120749" cy="4410075"/>
    <xdr:pic>
      <xdr:nvPicPr>
        <xdr:cNvPr id="6" name="Picture 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476500" y="74552175"/>
          <a:ext cx="5120749" cy="4410075"/>
        </a:xfrm>
        <a:prstGeom prst="rect">
          <a:avLst/>
        </a:prstGeom>
      </xdr:spPr>
    </xdr:pic>
    <xdr:clientData/>
  </xdr:oneCellAnchor>
  <xdr:oneCellAnchor>
    <xdr:from>
      <xdr:col>3</xdr:col>
      <xdr:colOff>0</xdr:colOff>
      <xdr:row>348</xdr:row>
      <xdr:rowOff>9526</xdr:rowOff>
    </xdr:from>
    <xdr:ext cx="5567373" cy="4476750"/>
    <xdr:pic>
      <xdr:nvPicPr>
        <xdr:cNvPr id="7" name="Picture 6"/>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438400" y="80248126"/>
          <a:ext cx="5567373" cy="4476750"/>
        </a:xfrm>
        <a:prstGeom prst="rect">
          <a:avLst/>
        </a:prstGeom>
      </xdr:spPr>
    </xdr:pic>
    <xdr:clientData/>
  </xdr:oneCellAnchor>
  <xdr:twoCellAnchor editAs="oneCell">
    <xdr:from>
      <xdr:col>3</xdr:col>
      <xdr:colOff>19050</xdr:colOff>
      <xdr:row>68</xdr:row>
      <xdr:rowOff>0</xdr:rowOff>
    </xdr:from>
    <xdr:to>
      <xdr:col>17</xdr:col>
      <xdr:colOff>63734</xdr:colOff>
      <xdr:row>81</xdr:row>
      <xdr:rowOff>38100</xdr:rowOff>
    </xdr:to>
    <xdr:pic>
      <xdr:nvPicPr>
        <xdr:cNvPr id="8" name="Picture 7"/>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847850" y="16840200"/>
          <a:ext cx="8579084" cy="3257550"/>
        </a:xfrm>
        <a:prstGeom prst="rect">
          <a:avLst/>
        </a:prstGeom>
      </xdr:spPr>
    </xdr:pic>
    <xdr:clientData/>
  </xdr:twoCellAnchor>
  <xdr:twoCellAnchor editAs="oneCell">
    <xdr:from>
      <xdr:col>3</xdr:col>
      <xdr:colOff>28574</xdr:colOff>
      <xdr:row>104</xdr:row>
      <xdr:rowOff>190500</xdr:rowOff>
    </xdr:from>
    <xdr:to>
      <xdr:col>16</xdr:col>
      <xdr:colOff>228599</xdr:colOff>
      <xdr:row>122</xdr:row>
      <xdr:rowOff>162952</xdr:rowOff>
    </xdr:to>
    <xdr:pic>
      <xdr:nvPicPr>
        <xdr:cNvPr id="9" name="Picture 8"/>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857374" y="25946100"/>
          <a:ext cx="8124825" cy="4430152"/>
        </a:xfrm>
        <a:prstGeom prst="rect">
          <a:avLst/>
        </a:prstGeom>
      </xdr:spPr>
    </xdr:pic>
    <xdr:clientData/>
  </xdr:twoCellAnchor>
  <xdr:twoCellAnchor editAs="oneCell">
    <xdr:from>
      <xdr:col>3</xdr:col>
      <xdr:colOff>600076</xdr:colOff>
      <xdr:row>162</xdr:row>
      <xdr:rowOff>77451</xdr:rowOff>
    </xdr:from>
    <xdr:to>
      <xdr:col>16</xdr:col>
      <xdr:colOff>466725</xdr:colOff>
      <xdr:row>178</xdr:row>
      <xdr:rowOff>174396</xdr:rowOff>
    </xdr:to>
    <xdr:pic>
      <xdr:nvPicPr>
        <xdr:cNvPr id="10" name="Picture 9"/>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038476" y="34253151"/>
          <a:ext cx="7791449" cy="4059345"/>
        </a:xfrm>
        <a:prstGeom prst="rect">
          <a:avLst/>
        </a:prstGeom>
      </xdr:spPr>
    </xdr:pic>
    <xdr:clientData/>
  </xdr:twoCellAnchor>
  <xdr:twoCellAnchor editAs="oneCell">
    <xdr:from>
      <xdr:col>4</xdr:col>
      <xdr:colOff>57150</xdr:colOff>
      <xdr:row>187</xdr:row>
      <xdr:rowOff>228600</xdr:rowOff>
    </xdr:from>
    <xdr:to>
      <xdr:col>15</xdr:col>
      <xdr:colOff>542925</xdr:colOff>
      <xdr:row>203</xdr:row>
      <xdr:rowOff>44481</xdr:rowOff>
    </xdr:to>
    <xdr:pic>
      <xdr:nvPicPr>
        <xdr:cNvPr id="11" name="Picture 10"/>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105150" y="40595550"/>
          <a:ext cx="7191375" cy="3778281"/>
        </a:xfrm>
        <a:prstGeom prst="rect">
          <a:avLst/>
        </a:prstGeom>
      </xdr:spPr>
    </xdr:pic>
    <xdr:clientData/>
  </xdr:twoCellAnchor>
  <xdr:twoCellAnchor editAs="oneCell">
    <xdr:from>
      <xdr:col>4</xdr:col>
      <xdr:colOff>609599</xdr:colOff>
      <xdr:row>213</xdr:row>
      <xdr:rowOff>53653</xdr:rowOff>
    </xdr:from>
    <xdr:to>
      <xdr:col>16</xdr:col>
      <xdr:colOff>467143</xdr:colOff>
      <xdr:row>233</xdr:row>
      <xdr:rowOff>200025</xdr:rowOff>
    </xdr:to>
    <xdr:pic>
      <xdr:nvPicPr>
        <xdr:cNvPr id="12" name="Picture 11"/>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657599" y="46859503"/>
          <a:ext cx="7172744" cy="5099372"/>
        </a:xfrm>
        <a:prstGeom prst="rect">
          <a:avLst/>
        </a:prstGeom>
      </xdr:spPr>
    </xdr:pic>
    <xdr:clientData/>
  </xdr:twoCellAnchor>
  <xdr:twoCellAnchor editAs="oneCell">
    <xdr:from>
      <xdr:col>5</xdr:col>
      <xdr:colOff>581025</xdr:colOff>
      <xdr:row>389</xdr:row>
      <xdr:rowOff>0</xdr:rowOff>
    </xdr:from>
    <xdr:to>
      <xdr:col>15</xdr:col>
      <xdr:colOff>327217</xdr:colOff>
      <xdr:row>411</xdr:row>
      <xdr:rowOff>95250</xdr:rowOff>
    </xdr:to>
    <xdr:pic>
      <xdr:nvPicPr>
        <xdr:cNvPr id="13" name="Picture 12"/>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4238625" y="90392250"/>
          <a:ext cx="5842192" cy="5543550"/>
        </a:xfrm>
        <a:prstGeom prst="rect">
          <a:avLst/>
        </a:prstGeom>
      </xdr:spPr>
    </xdr:pic>
    <xdr:clientData/>
  </xdr:twoCellAnchor>
  <xdr:twoCellAnchor editAs="oneCell">
    <xdr:from>
      <xdr:col>5</xdr:col>
      <xdr:colOff>552450</xdr:colOff>
      <xdr:row>428</xdr:row>
      <xdr:rowOff>76200</xdr:rowOff>
    </xdr:from>
    <xdr:to>
      <xdr:col>15</xdr:col>
      <xdr:colOff>26482</xdr:colOff>
      <xdr:row>442</xdr:row>
      <xdr:rowOff>104775</xdr:rowOff>
    </xdr:to>
    <xdr:pic>
      <xdr:nvPicPr>
        <xdr:cNvPr id="14" name="Picture 13"/>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4210050" y="100126800"/>
          <a:ext cx="5570032" cy="3495675"/>
        </a:xfrm>
        <a:prstGeom prst="rect">
          <a:avLst/>
        </a:prstGeom>
      </xdr:spPr>
    </xdr:pic>
    <xdr:clientData/>
  </xdr:twoCellAnchor>
  <xdr:twoCellAnchor editAs="oneCell">
    <xdr:from>
      <xdr:col>6</xdr:col>
      <xdr:colOff>0</xdr:colOff>
      <xdr:row>456</xdr:row>
      <xdr:rowOff>0</xdr:rowOff>
    </xdr:from>
    <xdr:to>
      <xdr:col>16</xdr:col>
      <xdr:colOff>36848</xdr:colOff>
      <xdr:row>481</xdr:row>
      <xdr:rowOff>9525</xdr:rowOff>
    </xdr:to>
    <xdr:pic>
      <xdr:nvPicPr>
        <xdr:cNvPr id="15" name="Picture 14"/>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4267200" y="106984800"/>
          <a:ext cx="6132848" cy="6200775"/>
        </a:xfrm>
        <a:prstGeom prst="rect">
          <a:avLst/>
        </a:prstGeom>
      </xdr:spPr>
    </xdr:pic>
    <xdr:clientData/>
  </xdr:twoCellAnchor>
  <xdr:twoCellAnchor editAs="oneCell">
    <xdr:from>
      <xdr:col>5</xdr:col>
      <xdr:colOff>438150</xdr:colOff>
      <xdr:row>517</xdr:row>
      <xdr:rowOff>0</xdr:rowOff>
    </xdr:from>
    <xdr:to>
      <xdr:col>17</xdr:col>
      <xdr:colOff>428625</xdr:colOff>
      <xdr:row>539</xdr:row>
      <xdr:rowOff>15681</xdr:rowOff>
    </xdr:to>
    <xdr:pic>
      <xdr:nvPicPr>
        <xdr:cNvPr id="16" name="Picture 15"/>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095750" y="122091450"/>
          <a:ext cx="7305675" cy="5463981"/>
        </a:xfrm>
        <a:prstGeom prst="rect">
          <a:avLst/>
        </a:prstGeom>
      </xdr:spPr>
    </xdr:pic>
    <xdr:clientData/>
  </xdr:twoCellAnchor>
  <xdr:twoCellAnchor editAs="oneCell">
    <xdr:from>
      <xdr:col>6</xdr:col>
      <xdr:colOff>0</xdr:colOff>
      <xdr:row>500</xdr:row>
      <xdr:rowOff>0</xdr:rowOff>
    </xdr:from>
    <xdr:to>
      <xdr:col>14</xdr:col>
      <xdr:colOff>476997</xdr:colOff>
      <xdr:row>515</xdr:row>
      <xdr:rowOff>219624</xdr:rowOff>
    </xdr:to>
    <xdr:pic>
      <xdr:nvPicPr>
        <xdr:cNvPr id="17" name="Picture 16"/>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4267200" y="117881400"/>
          <a:ext cx="5353797" cy="3934374"/>
        </a:xfrm>
        <a:prstGeom prst="rect">
          <a:avLst/>
        </a:prstGeom>
      </xdr:spPr>
    </xdr:pic>
    <xdr:clientData/>
  </xdr:twoCellAnchor>
  <xdr:twoCellAnchor editAs="oneCell">
    <xdr:from>
      <xdr:col>5</xdr:col>
      <xdr:colOff>0</xdr:colOff>
      <xdr:row>547</xdr:row>
      <xdr:rowOff>0</xdr:rowOff>
    </xdr:from>
    <xdr:to>
      <xdr:col>15</xdr:col>
      <xdr:colOff>19050</xdr:colOff>
      <xdr:row>561</xdr:row>
      <xdr:rowOff>98022</xdr:rowOff>
    </xdr:to>
    <xdr:pic>
      <xdr:nvPicPr>
        <xdr:cNvPr id="18" name="Picture 17"/>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657600" y="129520950"/>
          <a:ext cx="6115050" cy="3565122"/>
        </a:xfrm>
        <a:prstGeom prst="rect">
          <a:avLst/>
        </a:prstGeom>
      </xdr:spPr>
    </xdr:pic>
    <xdr:clientData/>
  </xdr:twoCellAnchor>
  <xdr:twoCellAnchor editAs="oneCell">
    <xdr:from>
      <xdr:col>5</xdr:col>
      <xdr:colOff>0</xdr:colOff>
      <xdr:row>567</xdr:row>
      <xdr:rowOff>247649</xdr:rowOff>
    </xdr:from>
    <xdr:to>
      <xdr:col>14</xdr:col>
      <xdr:colOff>142875</xdr:colOff>
      <xdr:row>582</xdr:row>
      <xdr:rowOff>216116</xdr:rowOff>
    </xdr:to>
    <xdr:pic>
      <xdr:nvPicPr>
        <xdr:cNvPr id="19" name="Picture 18"/>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657600" y="134721599"/>
          <a:ext cx="5629275" cy="3683217"/>
        </a:xfrm>
        <a:prstGeom prst="rect">
          <a:avLst/>
        </a:prstGeom>
      </xdr:spPr>
    </xdr:pic>
    <xdr:clientData/>
  </xdr:twoCellAnchor>
  <xdr:twoCellAnchor editAs="oneCell">
    <xdr:from>
      <xdr:col>5</xdr:col>
      <xdr:colOff>0</xdr:colOff>
      <xdr:row>601</xdr:row>
      <xdr:rowOff>0</xdr:rowOff>
    </xdr:from>
    <xdr:to>
      <xdr:col>14</xdr:col>
      <xdr:colOff>228600</xdr:colOff>
      <xdr:row>618</xdr:row>
      <xdr:rowOff>76200</xdr:rowOff>
    </xdr:to>
    <xdr:pic>
      <xdr:nvPicPr>
        <xdr:cNvPr id="20" name="Picture 19"/>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3657600" y="142894050"/>
          <a:ext cx="5715000" cy="4286250"/>
        </a:xfrm>
        <a:prstGeom prst="rect">
          <a:avLst/>
        </a:prstGeom>
      </xdr:spPr>
    </xdr:pic>
    <xdr:clientData/>
  </xdr:twoCellAnchor>
  <xdr:twoCellAnchor editAs="oneCell">
    <xdr:from>
      <xdr:col>5</xdr:col>
      <xdr:colOff>0</xdr:colOff>
      <xdr:row>622</xdr:row>
      <xdr:rowOff>0</xdr:rowOff>
    </xdr:from>
    <xdr:to>
      <xdr:col>13</xdr:col>
      <xdr:colOff>581025</xdr:colOff>
      <xdr:row>637</xdr:row>
      <xdr:rowOff>133350</xdr:rowOff>
    </xdr:to>
    <xdr:pic>
      <xdr:nvPicPr>
        <xdr:cNvPr id="21" name="Picture 20"/>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657600" y="148094700"/>
          <a:ext cx="5457825" cy="3848100"/>
        </a:xfrm>
        <a:prstGeom prst="rect">
          <a:avLst/>
        </a:prstGeom>
      </xdr:spPr>
    </xdr:pic>
    <xdr:clientData/>
  </xdr:twoCellAnchor>
  <xdr:twoCellAnchor editAs="oneCell">
    <xdr:from>
      <xdr:col>11</xdr:col>
      <xdr:colOff>0</xdr:colOff>
      <xdr:row>651</xdr:row>
      <xdr:rowOff>161925</xdr:rowOff>
    </xdr:from>
    <xdr:to>
      <xdr:col>14</xdr:col>
      <xdr:colOff>66438</xdr:colOff>
      <xdr:row>654</xdr:row>
      <xdr:rowOff>38023</xdr:rowOff>
    </xdr:to>
    <xdr:pic>
      <xdr:nvPicPr>
        <xdr:cNvPr id="22" name="Picture 21"/>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7315200" y="155438475"/>
          <a:ext cx="1895238" cy="619048"/>
        </a:xfrm>
        <a:prstGeom prst="rect">
          <a:avLst/>
        </a:prstGeom>
      </xdr:spPr>
    </xdr:pic>
    <xdr:clientData/>
  </xdr:twoCellAnchor>
  <xdr:twoCellAnchor editAs="oneCell">
    <xdr:from>
      <xdr:col>11</xdr:col>
      <xdr:colOff>9525</xdr:colOff>
      <xdr:row>656</xdr:row>
      <xdr:rowOff>200025</xdr:rowOff>
    </xdr:from>
    <xdr:to>
      <xdr:col>15</xdr:col>
      <xdr:colOff>123506</xdr:colOff>
      <xdr:row>659</xdr:row>
      <xdr:rowOff>76123</xdr:rowOff>
    </xdr:to>
    <xdr:pic>
      <xdr:nvPicPr>
        <xdr:cNvPr id="23" name="Picture 22"/>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7324725" y="156714825"/>
          <a:ext cx="2552381" cy="61904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123825</xdr:colOff>
      <xdr:row>75</xdr:row>
      <xdr:rowOff>85726</xdr:rowOff>
    </xdr:from>
    <xdr:to>
      <xdr:col>15</xdr:col>
      <xdr:colOff>116568</xdr:colOff>
      <xdr:row>91</xdr:row>
      <xdr:rowOff>85726</xdr:rowOff>
    </xdr:to>
    <xdr:pic>
      <xdr:nvPicPr>
        <xdr:cNvPr id="3" name="Picture 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562225" y="18735676"/>
          <a:ext cx="6698343" cy="3962400"/>
        </a:xfrm>
        <a:prstGeom prst="rect">
          <a:avLst/>
        </a:prstGeom>
      </xdr:spPr>
    </xdr:pic>
    <xdr:clientData/>
  </xdr:twoCellAnchor>
  <xdr:twoCellAnchor editAs="oneCell">
    <xdr:from>
      <xdr:col>4</xdr:col>
      <xdr:colOff>57150</xdr:colOff>
      <xdr:row>47</xdr:row>
      <xdr:rowOff>114300</xdr:rowOff>
    </xdr:from>
    <xdr:to>
      <xdr:col>11</xdr:col>
      <xdr:colOff>514350</xdr:colOff>
      <xdr:row>69</xdr:row>
      <xdr:rowOff>180975</xdr:rowOff>
    </xdr:to>
    <xdr:pic>
      <xdr:nvPicPr>
        <xdr:cNvPr id="4" name="Picture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495550" y="11830050"/>
          <a:ext cx="4724400" cy="5514975"/>
        </a:xfrm>
        <a:prstGeom prst="rect">
          <a:avLst/>
        </a:prstGeom>
      </xdr:spPr>
    </xdr:pic>
    <xdr:clientData/>
  </xdr:twoCellAnchor>
  <xdr:twoCellAnchor editAs="oneCell">
    <xdr:from>
      <xdr:col>4</xdr:col>
      <xdr:colOff>0</xdr:colOff>
      <xdr:row>100</xdr:row>
      <xdr:rowOff>0</xdr:rowOff>
    </xdr:from>
    <xdr:to>
      <xdr:col>10</xdr:col>
      <xdr:colOff>153941</xdr:colOff>
      <xdr:row>110</xdr:row>
      <xdr:rowOff>229694</xdr:rowOff>
    </xdr:to>
    <xdr:pic>
      <xdr:nvPicPr>
        <xdr:cNvPr id="5" name="Picture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38400" y="24841200"/>
          <a:ext cx="3811541" cy="2706194"/>
        </a:xfrm>
        <a:prstGeom prst="rect">
          <a:avLst/>
        </a:prstGeom>
      </xdr:spPr>
    </xdr:pic>
    <xdr:clientData/>
  </xdr:twoCellAnchor>
  <xdr:twoCellAnchor editAs="oneCell">
    <xdr:from>
      <xdr:col>3</xdr:col>
      <xdr:colOff>0</xdr:colOff>
      <xdr:row>120</xdr:row>
      <xdr:rowOff>0</xdr:rowOff>
    </xdr:from>
    <xdr:to>
      <xdr:col>12</xdr:col>
      <xdr:colOff>608556</xdr:colOff>
      <xdr:row>135</xdr:row>
      <xdr:rowOff>66675</xdr:rowOff>
    </xdr:to>
    <xdr:pic>
      <xdr:nvPicPr>
        <xdr:cNvPr id="6" name="Picture 5"/>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828800" y="29794200"/>
          <a:ext cx="6094956" cy="3781425"/>
        </a:xfrm>
        <a:prstGeom prst="rect">
          <a:avLst/>
        </a:prstGeom>
      </xdr:spPr>
    </xdr:pic>
    <xdr:clientData/>
  </xdr:twoCellAnchor>
  <xdr:twoCellAnchor editAs="oneCell">
    <xdr:from>
      <xdr:col>5</xdr:col>
      <xdr:colOff>28575</xdr:colOff>
      <xdr:row>145</xdr:row>
      <xdr:rowOff>142875</xdr:rowOff>
    </xdr:from>
    <xdr:to>
      <xdr:col>18</xdr:col>
      <xdr:colOff>387163</xdr:colOff>
      <xdr:row>170</xdr:row>
      <xdr:rowOff>28980</xdr:rowOff>
    </xdr:to>
    <xdr:pic>
      <xdr:nvPicPr>
        <xdr:cNvPr id="7" name="Picture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076575" y="36128325"/>
          <a:ext cx="8283388" cy="607735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0</xdr:colOff>
      <xdr:row>12</xdr:row>
      <xdr:rowOff>0</xdr:rowOff>
    </xdr:from>
    <xdr:to>
      <xdr:col>13</xdr:col>
      <xdr:colOff>609462</xdr:colOff>
      <xdr:row>30</xdr:row>
      <xdr:rowOff>9525</xdr:rowOff>
    </xdr:to>
    <xdr:pic>
      <xdr:nvPicPr>
        <xdr:cNvPr id="15" name="Picture 14"/>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28800" y="3086100"/>
          <a:ext cx="6705462" cy="4467225"/>
        </a:xfrm>
        <a:prstGeom prst="rect">
          <a:avLst/>
        </a:prstGeom>
      </xdr:spPr>
    </xdr:pic>
    <xdr:clientData/>
  </xdr:twoCellAnchor>
  <xdr:twoCellAnchor editAs="oneCell">
    <xdr:from>
      <xdr:col>4</xdr:col>
      <xdr:colOff>19049</xdr:colOff>
      <xdr:row>191</xdr:row>
      <xdr:rowOff>9525</xdr:rowOff>
    </xdr:from>
    <xdr:to>
      <xdr:col>12</xdr:col>
      <xdr:colOff>379316</xdr:colOff>
      <xdr:row>206</xdr:row>
      <xdr:rowOff>0</xdr:rowOff>
    </xdr:to>
    <xdr:pic>
      <xdr:nvPicPr>
        <xdr:cNvPr id="2" name="Picture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457449" y="47424975"/>
          <a:ext cx="5237067" cy="3705225"/>
        </a:xfrm>
        <a:prstGeom prst="rect">
          <a:avLst/>
        </a:prstGeom>
      </xdr:spPr>
    </xdr:pic>
    <xdr:clientData/>
  </xdr:twoCellAnchor>
  <xdr:twoCellAnchor editAs="oneCell">
    <xdr:from>
      <xdr:col>4</xdr:col>
      <xdr:colOff>0</xdr:colOff>
      <xdr:row>211</xdr:row>
      <xdr:rowOff>0</xdr:rowOff>
    </xdr:from>
    <xdr:to>
      <xdr:col>14</xdr:col>
      <xdr:colOff>95250</xdr:colOff>
      <xdr:row>228</xdr:row>
      <xdr:rowOff>66675</xdr:rowOff>
    </xdr:to>
    <xdr:pic>
      <xdr:nvPicPr>
        <xdr:cNvPr id="3" name="Picture 2"/>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38400" y="52368450"/>
          <a:ext cx="6191250" cy="4276725"/>
        </a:xfrm>
        <a:prstGeom prst="rect">
          <a:avLst/>
        </a:prstGeom>
      </xdr:spPr>
    </xdr:pic>
    <xdr:clientData/>
  </xdr:twoCellAnchor>
  <xdr:twoCellAnchor editAs="oneCell">
    <xdr:from>
      <xdr:col>5</xdr:col>
      <xdr:colOff>38100</xdr:colOff>
      <xdr:row>239</xdr:row>
      <xdr:rowOff>28575</xdr:rowOff>
    </xdr:from>
    <xdr:to>
      <xdr:col>15</xdr:col>
      <xdr:colOff>523875</xdr:colOff>
      <xdr:row>253</xdr:row>
      <xdr:rowOff>209550</xdr:rowOff>
    </xdr:to>
    <xdr:pic>
      <xdr:nvPicPr>
        <xdr:cNvPr id="4" name="Picture 3"/>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86100" y="59331225"/>
          <a:ext cx="6581775" cy="3648075"/>
        </a:xfrm>
        <a:prstGeom prst="rect">
          <a:avLst/>
        </a:prstGeom>
      </xdr:spPr>
    </xdr:pic>
    <xdr:clientData/>
  </xdr:twoCellAnchor>
  <xdr:twoCellAnchor editAs="oneCell">
    <xdr:from>
      <xdr:col>11</xdr:col>
      <xdr:colOff>19051</xdr:colOff>
      <xdr:row>258</xdr:row>
      <xdr:rowOff>28575</xdr:rowOff>
    </xdr:from>
    <xdr:to>
      <xdr:col>19</xdr:col>
      <xdr:colOff>571501</xdr:colOff>
      <xdr:row>269</xdr:row>
      <xdr:rowOff>154781</xdr:rowOff>
    </xdr:to>
    <xdr:pic>
      <xdr:nvPicPr>
        <xdr:cNvPr id="5" name="Picture 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724651" y="64036575"/>
          <a:ext cx="5429250" cy="2850356"/>
        </a:xfrm>
        <a:prstGeom prst="rect">
          <a:avLst/>
        </a:prstGeom>
      </xdr:spPr>
    </xdr:pic>
    <xdr:clientData/>
  </xdr:twoCellAnchor>
  <xdr:twoCellAnchor editAs="oneCell">
    <xdr:from>
      <xdr:col>4</xdr:col>
      <xdr:colOff>19050</xdr:colOff>
      <xdr:row>313</xdr:row>
      <xdr:rowOff>19050</xdr:rowOff>
    </xdr:from>
    <xdr:to>
      <xdr:col>14</xdr:col>
      <xdr:colOff>0</xdr:colOff>
      <xdr:row>331</xdr:row>
      <xdr:rowOff>123825</xdr:rowOff>
    </xdr:to>
    <xdr:pic>
      <xdr:nvPicPr>
        <xdr:cNvPr id="6" name="Picture 5"/>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457450" y="77647800"/>
          <a:ext cx="6076950" cy="4562475"/>
        </a:xfrm>
        <a:prstGeom prst="rect">
          <a:avLst/>
        </a:prstGeom>
      </xdr:spPr>
    </xdr:pic>
    <xdr:clientData/>
  </xdr:twoCellAnchor>
  <xdr:twoCellAnchor editAs="oneCell">
    <xdr:from>
      <xdr:col>15</xdr:col>
      <xdr:colOff>19050</xdr:colOff>
      <xdr:row>313</xdr:row>
      <xdr:rowOff>19050</xdr:rowOff>
    </xdr:from>
    <xdr:to>
      <xdr:col>25</xdr:col>
      <xdr:colOff>0</xdr:colOff>
      <xdr:row>331</xdr:row>
      <xdr:rowOff>123825</xdr:rowOff>
    </xdr:to>
    <xdr:pic>
      <xdr:nvPicPr>
        <xdr:cNvPr id="7" name="Picture 6"/>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163050" y="77647800"/>
          <a:ext cx="6076950" cy="4562475"/>
        </a:xfrm>
        <a:prstGeom prst="rect">
          <a:avLst/>
        </a:prstGeom>
      </xdr:spPr>
    </xdr:pic>
    <xdr:clientData/>
  </xdr:twoCellAnchor>
  <xdr:twoCellAnchor editAs="oneCell">
    <xdr:from>
      <xdr:col>5</xdr:col>
      <xdr:colOff>28575</xdr:colOff>
      <xdr:row>344</xdr:row>
      <xdr:rowOff>47625</xdr:rowOff>
    </xdr:from>
    <xdr:to>
      <xdr:col>17</xdr:col>
      <xdr:colOff>600075</xdr:colOff>
      <xdr:row>357</xdr:row>
      <xdr:rowOff>86627</xdr:rowOff>
    </xdr:to>
    <xdr:pic>
      <xdr:nvPicPr>
        <xdr:cNvPr id="8" name="Picture 7"/>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076575" y="85353525"/>
          <a:ext cx="7886700" cy="3258452"/>
        </a:xfrm>
        <a:prstGeom prst="rect">
          <a:avLst/>
        </a:prstGeom>
      </xdr:spPr>
    </xdr:pic>
    <xdr:clientData/>
  </xdr:twoCellAnchor>
  <xdr:twoCellAnchor editAs="oneCell">
    <xdr:from>
      <xdr:col>5</xdr:col>
      <xdr:colOff>9525</xdr:colOff>
      <xdr:row>379</xdr:row>
      <xdr:rowOff>19051</xdr:rowOff>
    </xdr:from>
    <xdr:to>
      <xdr:col>17</xdr:col>
      <xdr:colOff>133350</xdr:colOff>
      <xdr:row>399</xdr:row>
      <xdr:rowOff>212283</xdr:rowOff>
    </xdr:to>
    <xdr:pic>
      <xdr:nvPicPr>
        <xdr:cNvPr id="9" name="Picture 8"/>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057525" y="93992701"/>
          <a:ext cx="7439025" cy="5146232"/>
        </a:xfrm>
        <a:prstGeom prst="rect">
          <a:avLst/>
        </a:prstGeom>
      </xdr:spPr>
    </xdr:pic>
    <xdr:clientData/>
  </xdr:twoCellAnchor>
  <xdr:twoCellAnchor editAs="oneCell">
    <xdr:from>
      <xdr:col>4</xdr:col>
      <xdr:colOff>600075</xdr:colOff>
      <xdr:row>423</xdr:row>
      <xdr:rowOff>76200</xdr:rowOff>
    </xdr:from>
    <xdr:to>
      <xdr:col>19</xdr:col>
      <xdr:colOff>19253</xdr:colOff>
      <xdr:row>442</xdr:row>
      <xdr:rowOff>142875</xdr:rowOff>
    </xdr:to>
    <xdr:pic>
      <xdr:nvPicPr>
        <xdr:cNvPr id="10" name="Picture 9"/>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038475" y="104946450"/>
          <a:ext cx="8563178" cy="4772025"/>
        </a:xfrm>
        <a:prstGeom prst="rect">
          <a:avLst/>
        </a:prstGeom>
      </xdr:spPr>
    </xdr:pic>
    <xdr:clientData/>
  </xdr:twoCellAnchor>
  <xdr:twoCellAnchor editAs="oneCell">
    <xdr:from>
      <xdr:col>1</xdr:col>
      <xdr:colOff>0</xdr:colOff>
      <xdr:row>468</xdr:row>
      <xdr:rowOff>247649</xdr:rowOff>
    </xdr:from>
    <xdr:to>
      <xdr:col>24</xdr:col>
      <xdr:colOff>590550</xdr:colOff>
      <xdr:row>516</xdr:row>
      <xdr:rowOff>232172</xdr:rowOff>
    </xdr:to>
    <xdr:pic>
      <xdr:nvPicPr>
        <xdr:cNvPr id="11" name="Picture 10"/>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09600" y="116262149"/>
          <a:ext cx="14611350" cy="1187172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0</xdr:colOff>
      <xdr:row>56</xdr:row>
      <xdr:rowOff>142875</xdr:rowOff>
    </xdr:from>
    <xdr:to>
      <xdr:col>16</xdr:col>
      <xdr:colOff>400050</xdr:colOff>
      <xdr:row>69</xdr:row>
      <xdr:rowOff>229938</xdr:rowOff>
    </xdr:to>
    <xdr:pic>
      <xdr:nvPicPr>
        <xdr:cNvPr id="3" name="Picture 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438400" y="14154150"/>
          <a:ext cx="9134475" cy="3306513"/>
        </a:xfrm>
        <a:prstGeom prst="rect">
          <a:avLst/>
        </a:prstGeom>
      </xdr:spPr>
    </xdr:pic>
    <xdr:clientData/>
  </xdr:twoCellAnchor>
  <xdr:twoCellAnchor editAs="oneCell">
    <xdr:from>
      <xdr:col>4</xdr:col>
      <xdr:colOff>47625</xdr:colOff>
      <xdr:row>80</xdr:row>
      <xdr:rowOff>38100</xdr:rowOff>
    </xdr:from>
    <xdr:to>
      <xdr:col>15</xdr:col>
      <xdr:colOff>352425</xdr:colOff>
      <xdr:row>99</xdr:row>
      <xdr:rowOff>219075</xdr:rowOff>
    </xdr:to>
    <xdr:pic>
      <xdr:nvPicPr>
        <xdr:cNvPr id="4" name="Picture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486025" y="19992975"/>
          <a:ext cx="8324850" cy="4886325"/>
        </a:xfrm>
        <a:prstGeom prst="rect">
          <a:avLst/>
        </a:prstGeom>
      </xdr:spPr>
    </xdr:pic>
    <xdr:clientData/>
  </xdr:twoCellAnchor>
  <xdr:twoCellAnchor editAs="oneCell">
    <xdr:from>
      <xdr:col>2</xdr:col>
      <xdr:colOff>590549</xdr:colOff>
      <xdr:row>142</xdr:row>
      <xdr:rowOff>247649</xdr:rowOff>
    </xdr:from>
    <xdr:to>
      <xdr:col>10</xdr:col>
      <xdr:colOff>266699</xdr:colOff>
      <xdr:row>163</xdr:row>
      <xdr:rowOff>27592</xdr:rowOff>
    </xdr:to>
    <xdr:pic>
      <xdr:nvPicPr>
        <xdr:cNvPr id="5" name="Picture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809749" y="35556824"/>
          <a:ext cx="5553075" cy="4980593"/>
        </a:xfrm>
        <a:prstGeom prst="rect">
          <a:avLst/>
        </a:prstGeom>
      </xdr:spPr>
    </xdr:pic>
    <xdr:clientData/>
  </xdr:twoCellAnchor>
  <xdr:twoCellAnchor editAs="oneCell">
    <xdr:from>
      <xdr:col>13</xdr:col>
      <xdr:colOff>28575</xdr:colOff>
      <xdr:row>143</xdr:row>
      <xdr:rowOff>19050</xdr:rowOff>
    </xdr:from>
    <xdr:to>
      <xdr:col>20</xdr:col>
      <xdr:colOff>571500</xdr:colOff>
      <xdr:row>163</xdr:row>
      <xdr:rowOff>38100</xdr:rowOff>
    </xdr:to>
    <xdr:pic>
      <xdr:nvPicPr>
        <xdr:cNvPr id="6" name="Picture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953375" y="35575875"/>
          <a:ext cx="5543550" cy="4972050"/>
        </a:xfrm>
        <a:prstGeom prst="rect">
          <a:avLst/>
        </a:prstGeom>
      </xdr:spPr>
    </xdr:pic>
    <xdr:clientData/>
  </xdr:twoCellAnchor>
  <xdr:twoCellAnchor editAs="oneCell">
    <xdr:from>
      <xdr:col>2</xdr:col>
      <xdr:colOff>600075</xdr:colOff>
      <xdr:row>167</xdr:row>
      <xdr:rowOff>238125</xdr:rowOff>
    </xdr:from>
    <xdr:to>
      <xdr:col>10</xdr:col>
      <xdr:colOff>266700</xdr:colOff>
      <xdr:row>188</xdr:row>
      <xdr:rowOff>9525</xdr:rowOff>
    </xdr:to>
    <xdr:pic>
      <xdr:nvPicPr>
        <xdr:cNvPr id="7" name="Picture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819275" y="37033200"/>
          <a:ext cx="5543550" cy="4972050"/>
        </a:xfrm>
        <a:prstGeom prst="rect">
          <a:avLst/>
        </a:prstGeom>
      </xdr:spPr>
    </xdr:pic>
    <xdr:clientData/>
  </xdr:twoCellAnchor>
  <xdr:twoCellAnchor editAs="oneCell">
    <xdr:from>
      <xdr:col>2</xdr:col>
      <xdr:colOff>571500</xdr:colOff>
      <xdr:row>195</xdr:row>
      <xdr:rowOff>0</xdr:rowOff>
    </xdr:from>
    <xdr:to>
      <xdr:col>10</xdr:col>
      <xdr:colOff>238125</xdr:colOff>
      <xdr:row>215</xdr:row>
      <xdr:rowOff>19050</xdr:rowOff>
    </xdr:to>
    <xdr:pic>
      <xdr:nvPicPr>
        <xdr:cNvPr id="8" name="Picture 7"/>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790700" y="45215175"/>
          <a:ext cx="5543550" cy="4972050"/>
        </a:xfrm>
        <a:prstGeom prst="rect">
          <a:avLst/>
        </a:prstGeom>
      </xdr:spPr>
    </xdr:pic>
    <xdr:clientData/>
  </xdr:twoCellAnchor>
  <xdr:twoCellAnchor editAs="oneCell">
    <xdr:from>
      <xdr:col>13</xdr:col>
      <xdr:colOff>0</xdr:colOff>
      <xdr:row>195</xdr:row>
      <xdr:rowOff>152400</xdr:rowOff>
    </xdr:from>
    <xdr:to>
      <xdr:col>20</xdr:col>
      <xdr:colOff>542925</xdr:colOff>
      <xdr:row>215</xdr:row>
      <xdr:rowOff>171450</xdr:rowOff>
    </xdr:to>
    <xdr:pic>
      <xdr:nvPicPr>
        <xdr:cNvPr id="9" name="Picture 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7924800" y="48587025"/>
          <a:ext cx="5543550" cy="4972050"/>
        </a:xfrm>
        <a:prstGeom prst="rect">
          <a:avLst/>
        </a:prstGeom>
      </xdr:spPr>
    </xdr:pic>
    <xdr:clientData/>
  </xdr:twoCellAnchor>
  <xdr:twoCellAnchor editAs="oneCell">
    <xdr:from>
      <xdr:col>2</xdr:col>
      <xdr:colOff>447675</xdr:colOff>
      <xdr:row>224</xdr:row>
      <xdr:rowOff>228600</xdr:rowOff>
    </xdr:from>
    <xdr:to>
      <xdr:col>10</xdr:col>
      <xdr:colOff>114300</xdr:colOff>
      <xdr:row>245</xdr:row>
      <xdr:rowOff>0</xdr:rowOff>
    </xdr:to>
    <xdr:pic>
      <xdr:nvPicPr>
        <xdr:cNvPr id="10" name="Picture 9"/>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666875" y="52625625"/>
          <a:ext cx="5543550" cy="4972050"/>
        </a:xfrm>
        <a:prstGeom prst="rect">
          <a:avLst/>
        </a:prstGeom>
      </xdr:spPr>
    </xdr:pic>
    <xdr:clientData/>
  </xdr:twoCellAnchor>
  <xdr:twoCellAnchor editAs="oneCell">
    <xdr:from>
      <xdr:col>12</xdr:col>
      <xdr:colOff>600075</xdr:colOff>
      <xdr:row>220</xdr:row>
      <xdr:rowOff>171450</xdr:rowOff>
    </xdr:from>
    <xdr:to>
      <xdr:col>20</xdr:col>
      <xdr:colOff>428625</xdr:colOff>
      <xdr:row>240</xdr:row>
      <xdr:rowOff>190500</xdr:rowOff>
    </xdr:to>
    <xdr:pic>
      <xdr:nvPicPr>
        <xdr:cNvPr id="11" name="Picture 10"/>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7915275" y="54797325"/>
          <a:ext cx="5543550" cy="4972050"/>
        </a:xfrm>
        <a:prstGeom prst="rect">
          <a:avLst/>
        </a:prstGeom>
      </xdr:spPr>
    </xdr:pic>
    <xdr:clientData/>
  </xdr:twoCellAnchor>
  <xdr:twoCellAnchor editAs="oneCell">
    <xdr:from>
      <xdr:col>2</xdr:col>
      <xdr:colOff>571500</xdr:colOff>
      <xdr:row>250</xdr:row>
      <xdr:rowOff>19050</xdr:rowOff>
    </xdr:from>
    <xdr:to>
      <xdr:col>10</xdr:col>
      <xdr:colOff>238125</xdr:colOff>
      <xdr:row>270</xdr:row>
      <xdr:rowOff>38100</xdr:rowOff>
    </xdr:to>
    <xdr:pic>
      <xdr:nvPicPr>
        <xdr:cNvPr id="12" name="Picture 11"/>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790700" y="62074425"/>
          <a:ext cx="5543550" cy="4972050"/>
        </a:xfrm>
        <a:prstGeom prst="rect">
          <a:avLst/>
        </a:prstGeom>
      </xdr:spPr>
    </xdr:pic>
    <xdr:clientData/>
  </xdr:twoCellAnchor>
  <xdr:twoCellAnchor editAs="oneCell">
    <xdr:from>
      <xdr:col>13</xdr:col>
      <xdr:colOff>76200</xdr:colOff>
      <xdr:row>250</xdr:row>
      <xdr:rowOff>209550</xdr:rowOff>
    </xdr:from>
    <xdr:to>
      <xdr:col>20</xdr:col>
      <xdr:colOff>619125</xdr:colOff>
      <xdr:row>270</xdr:row>
      <xdr:rowOff>228600</xdr:rowOff>
    </xdr:to>
    <xdr:pic>
      <xdr:nvPicPr>
        <xdr:cNvPr id="13" name="Picture 12"/>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8001000" y="62264925"/>
          <a:ext cx="5543550" cy="4972050"/>
        </a:xfrm>
        <a:prstGeom prst="rect">
          <a:avLst/>
        </a:prstGeom>
      </xdr:spPr>
    </xdr:pic>
    <xdr:clientData/>
  </xdr:twoCellAnchor>
  <xdr:twoCellAnchor editAs="oneCell">
    <xdr:from>
      <xdr:col>3</xdr:col>
      <xdr:colOff>600075</xdr:colOff>
      <xdr:row>117</xdr:row>
      <xdr:rowOff>235723</xdr:rowOff>
    </xdr:from>
    <xdr:to>
      <xdr:col>14</xdr:col>
      <xdr:colOff>476250</xdr:colOff>
      <xdr:row>135</xdr:row>
      <xdr:rowOff>210212</xdr:rowOff>
    </xdr:to>
    <xdr:pic>
      <xdr:nvPicPr>
        <xdr:cNvPr id="15" name="Picture 14"/>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2428875" y="29353648"/>
          <a:ext cx="7896225" cy="4432189"/>
        </a:xfrm>
        <a:prstGeom prst="rect">
          <a:avLst/>
        </a:prstGeom>
      </xdr:spPr>
    </xdr:pic>
    <xdr:clientData/>
  </xdr:twoCellAnchor>
  <xdr:twoCellAnchor editAs="oneCell">
    <xdr:from>
      <xdr:col>5</xdr:col>
      <xdr:colOff>47625</xdr:colOff>
      <xdr:row>338</xdr:row>
      <xdr:rowOff>38100</xdr:rowOff>
    </xdr:from>
    <xdr:to>
      <xdr:col>11</xdr:col>
      <xdr:colOff>570879</xdr:colOff>
      <xdr:row>344</xdr:row>
      <xdr:rowOff>85939</xdr:rowOff>
    </xdr:to>
    <xdr:pic>
      <xdr:nvPicPr>
        <xdr:cNvPr id="14" name="Picture 13"/>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781425" y="83886675"/>
          <a:ext cx="4971429" cy="1533739"/>
        </a:xfrm>
        <a:prstGeom prst="rect">
          <a:avLst/>
        </a:prstGeom>
      </xdr:spPr>
    </xdr:pic>
    <xdr:clientData/>
  </xdr:twoCellAnchor>
  <xdr:twoCellAnchor editAs="oneCell">
    <xdr:from>
      <xdr:col>7</xdr:col>
      <xdr:colOff>19050</xdr:colOff>
      <xdr:row>360</xdr:row>
      <xdr:rowOff>66675</xdr:rowOff>
    </xdr:from>
    <xdr:to>
      <xdr:col>12</xdr:col>
      <xdr:colOff>38601</xdr:colOff>
      <xdr:row>363</xdr:row>
      <xdr:rowOff>104884</xdr:rowOff>
    </xdr:to>
    <xdr:pic>
      <xdr:nvPicPr>
        <xdr:cNvPr id="16" name="Picture 15"/>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4286250" y="89363550"/>
          <a:ext cx="3591426" cy="781159"/>
        </a:xfrm>
        <a:prstGeom prst="rect">
          <a:avLst/>
        </a:prstGeom>
      </xdr:spPr>
    </xdr:pic>
    <xdr:clientData/>
  </xdr:twoCellAnchor>
  <xdr:twoCellAnchor editAs="oneCell">
    <xdr:from>
      <xdr:col>6</xdr:col>
      <xdr:colOff>28575</xdr:colOff>
      <xdr:row>409</xdr:row>
      <xdr:rowOff>152400</xdr:rowOff>
    </xdr:from>
    <xdr:to>
      <xdr:col>12</xdr:col>
      <xdr:colOff>581700</xdr:colOff>
      <xdr:row>413</xdr:row>
      <xdr:rowOff>161800</xdr:rowOff>
    </xdr:to>
    <xdr:pic>
      <xdr:nvPicPr>
        <xdr:cNvPr id="17" name="Picture 16"/>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533900" y="101584125"/>
          <a:ext cx="4839375" cy="1000000"/>
        </a:xfrm>
        <a:prstGeom prst="rect">
          <a:avLst/>
        </a:prstGeom>
      </xdr:spPr>
    </xdr:pic>
    <xdr:clientData/>
  </xdr:twoCellAnchor>
  <xdr:twoCellAnchor editAs="oneCell">
    <xdr:from>
      <xdr:col>6</xdr:col>
      <xdr:colOff>28575</xdr:colOff>
      <xdr:row>422</xdr:row>
      <xdr:rowOff>28575</xdr:rowOff>
    </xdr:from>
    <xdr:to>
      <xdr:col>13</xdr:col>
      <xdr:colOff>475569</xdr:colOff>
      <xdr:row>427</xdr:row>
      <xdr:rowOff>37944</xdr:rowOff>
    </xdr:to>
    <xdr:pic>
      <xdr:nvPicPr>
        <xdr:cNvPr id="18" name="Picture 17"/>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4533900" y="104679750"/>
          <a:ext cx="5447619" cy="1247619"/>
        </a:xfrm>
        <a:prstGeom prst="rect">
          <a:avLst/>
        </a:prstGeom>
      </xdr:spPr>
    </xdr:pic>
    <xdr:clientData/>
  </xdr:twoCellAnchor>
  <xdr:twoCellAnchor editAs="oneCell">
    <xdr:from>
      <xdr:col>6</xdr:col>
      <xdr:colOff>57150</xdr:colOff>
      <xdr:row>431</xdr:row>
      <xdr:rowOff>38100</xdr:rowOff>
    </xdr:from>
    <xdr:to>
      <xdr:col>13</xdr:col>
      <xdr:colOff>380334</xdr:colOff>
      <xdr:row>433</xdr:row>
      <xdr:rowOff>123906</xdr:rowOff>
    </xdr:to>
    <xdr:pic>
      <xdr:nvPicPr>
        <xdr:cNvPr id="19" name="Picture 18"/>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4562475" y="106918125"/>
          <a:ext cx="5323809" cy="581106"/>
        </a:xfrm>
        <a:prstGeom prst="rect">
          <a:avLst/>
        </a:prstGeom>
      </xdr:spPr>
    </xdr:pic>
    <xdr:clientData/>
  </xdr:twoCellAnchor>
  <xdr:twoCellAnchor editAs="oneCell">
    <xdr:from>
      <xdr:col>6</xdr:col>
      <xdr:colOff>0</xdr:colOff>
      <xdr:row>444</xdr:row>
      <xdr:rowOff>0</xdr:rowOff>
    </xdr:from>
    <xdr:to>
      <xdr:col>13</xdr:col>
      <xdr:colOff>229330</xdr:colOff>
      <xdr:row>447</xdr:row>
      <xdr:rowOff>228736</xdr:rowOff>
    </xdr:to>
    <xdr:pic>
      <xdr:nvPicPr>
        <xdr:cNvPr id="20" name="Picture 19"/>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4505325" y="110099475"/>
          <a:ext cx="5229955" cy="971686"/>
        </a:xfrm>
        <a:prstGeom prst="rect">
          <a:avLst/>
        </a:prstGeom>
      </xdr:spPr>
    </xdr:pic>
    <xdr:clientData/>
  </xdr:twoCellAnchor>
  <xdr:twoCellAnchor editAs="oneCell">
    <xdr:from>
      <xdr:col>5</xdr:col>
      <xdr:colOff>19050</xdr:colOff>
      <xdr:row>510</xdr:row>
      <xdr:rowOff>85725</xdr:rowOff>
    </xdr:from>
    <xdr:to>
      <xdr:col>8</xdr:col>
      <xdr:colOff>19372</xdr:colOff>
      <xdr:row>512</xdr:row>
      <xdr:rowOff>228689</xdr:rowOff>
    </xdr:to>
    <xdr:pic>
      <xdr:nvPicPr>
        <xdr:cNvPr id="21" name="Picture 20"/>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3752850" y="126530100"/>
          <a:ext cx="2305372" cy="638264"/>
        </a:xfrm>
        <a:prstGeom prst="rect">
          <a:avLst/>
        </a:prstGeom>
      </xdr:spPr>
    </xdr:pic>
    <xdr:clientData/>
  </xdr:twoCellAnchor>
  <xdr:twoCellAnchor editAs="oneCell">
    <xdr:from>
      <xdr:col>5</xdr:col>
      <xdr:colOff>0</xdr:colOff>
      <xdr:row>552</xdr:row>
      <xdr:rowOff>0</xdr:rowOff>
    </xdr:from>
    <xdr:to>
      <xdr:col>11</xdr:col>
      <xdr:colOff>332777</xdr:colOff>
      <xdr:row>558</xdr:row>
      <xdr:rowOff>209787</xdr:rowOff>
    </xdr:to>
    <xdr:pic>
      <xdr:nvPicPr>
        <xdr:cNvPr id="22" name="Picture 21"/>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733800" y="136845675"/>
          <a:ext cx="4780952" cy="1695687"/>
        </a:xfrm>
        <a:prstGeom prst="rect">
          <a:avLst/>
        </a:prstGeom>
      </xdr:spPr>
    </xdr:pic>
    <xdr:clientData/>
  </xdr:twoCellAnchor>
  <xdr:twoCellAnchor editAs="oneCell">
    <xdr:from>
      <xdr:col>5</xdr:col>
      <xdr:colOff>9525</xdr:colOff>
      <xdr:row>591</xdr:row>
      <xdr:rowOff>28575</xdr:rowOff>
    </xdr:from>
    <xdr:to>
      <xdr:col>9</xdr:col>
      <xdr:colOff>686316</xdr:colOff>
      <xdr:row>595</xdr:row>
      <xdr:rowOff>142737</xdr:rowOff>
    </xdr:to>
    <xdr:pic>
      <xdr:nvPicPr>
        <xdr:cNvPr id="23" name="Picture 22"/>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3743325" y="146532600"/>
          <a:ext cx="3696216" cy="1104762"/>
        </a:xfrm>
        <a:prstGeom prst="rect">
          <a:avLst/>
        </a:prstGeom>
      </xdr:spPr>
    </xdr:pic>
    <xdr:clientData/>
  </xdr:twoCellAnchor>
  <xdr:twoCellAnchor editAs="oneCell">
    <xdr:from>
      <xdr:col>3</xdr:col>
      <xdr:colOff>552450</xdr:colOff>
      <xdr:row>648</xdr:row>
      <xdr:rowOff>66675</xdr:rowOff>
    </xdr:from>
    <xdr:to>
      <xdr:col>10</xdr:col>
      <xdr:colOff>275614</xdr:colOff>
      <xdr:row>652</xdr:row>
      <xdr:rowOff>180837</xdr:rowOff>
    </xdr:to>
    <xdr:pic>
      <xdr:nvPicPr>
        <xdr:cNvPr id="24" name="Picture 23"/>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2381250" y="160686750"/>
          <a:ext cx="4885714" cy="1104762"/>
        </a:xfrm>
        <a:prstGeom prst="rect">
          <a:avLst/>
        </a:prstGeom>
      </xdr:spPr>
    </xdr:pic>
    <xdr:clientData/>
  </xdr:twoCellAnchor>
  <xdr:twoCellAnchor editAs="oneCell">
    <xdr:from>
      <xdr:col>4</xdr:col>
      <xdr:colOff>57150</xdr:colOff>
      <xdr:row>668</xdr:row>
      <xdr:rowOff>38100</xdr:rowOff>
    </xdr:from>
    <xdr:to>
      <xdr:col>12</xdr:col>
      <xdr:colOff>572392</xdr:colOff>
      <xdr:row>672</xdr:row>
      <xdr:rowOff>19186</xdr:rowOff>
    </xdr:to>
    <xdr:pic>
      <xdr:nvPicPr>
        <xdr:cNvPr id="25" name="Picture 24"/>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495550" y="165611175"/>
          <a:ext cx="6392167" cy="971686"/>
        </a:xfrm>
        <a:prstGeom prst="rect">
          <a:avLst/>
        </a:prstGeom>
      </xdr:spPr>
    </xdr:pic>
    <xdr:clientData/>
  </xdr:twoCellAnchor>
  <xdr:twoCellAnchor editAs="oneCell">
    <xdr:from>
      <xdr:col>5</xdr:col>
      <xdr:colOff>28575</xdr:colOff>
      <xdr:row>768</xdr:row>
      <xdr:rowOff>0</xdr:rowOff>
    </xdr:from>
    <xdr:to>
      <xdr:col>11</xdr:col>
      <xdr:colOff>210196</xdr:colOff>
      <xdr:row>773</xdr:row>
      <xdr:rowOff>19225</xdr:rowOff>
    </xdr:to>
    <xdr:pic>
      <xdr:nvPicPr>
        <xdr:cNvPr id="26" name="Picture 25"/>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762375" y="190338075"/>
          <a:ext cx="4629796" cy="1257475"/>
        </a:xfrm>
        <a:prstGeom prst="rect">
          <a:avLst/>
        </a:prstGeom>
      </xdr:spPr>
    </xdr:pic>
    <xdr:clientData/>
  </xdr:twoCellAnchor>
  <xdr:twoCellAnchor editAs="oneCell">
    <xdr:from>
      <xdr:col>5</xdr:col>
      <xdr:colOff>0</xdr:colOff>
      <xdr:row>780</xdr:row>
      <xdr:rowOff>0</xdr:rowOff>
    </xdr:from>
    <xdr:to>
      <xdr:col>11</xdr:col>
      <xdr:colOff>57779</xdr:colOff>
      <xdr:row>789</xdr:row>
      <xdr:rowOff>123531</xdr:rowOff>
    </xdr:to>
    <xdr:pic>
      <xdr:nvPicPr>
        <xdr:cNvPr id="27" name="Picture 26"/>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3733800" y="193309875"/>
          <a:ext cx="4505954" cy="23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0</xdr:colOff>
      <xdr:row>82</xdr:row>
      <xdr:rowOff>28575</xdr:rowOff>
    </xdr:from>
    <xdr:to>
      <xdr:col>8</xdr:col>
      <xdr:colOff>1039020</xdr:colOff>
      <xdr:row>96</xdr:row>
      <xdr:rowOff>86217</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438400" y="20402550"/>
          <a:ext cx="5696745" cy="3524742"/>
        </a:xfrm>
        <a:prstGeom prst="rect">
          <a:avLst/>
        </a:prstGeom>
      </xdr:spPr>
    </xdr:pic>
    <xdr:clientData/>
  </xdr:twoCellAnchor>
  <xdr:twoCellAnchor>
    <xdr:from>
      <xdr:col>5</xdr:col>
      <xdr:colOff>9525</xdr:colOff>
      <xdr:row>118</xdr:row>
      <xdr:rowOff>200024</xdr:rowOff>
    </xdr:from>
    <xdr:to>
      <xdr:col>14</xdr:col>
      <xdr:colOff>447675</xdr:colOff>
      <xdr:row>137</xdr:row>
      <xdr:rowOff>180975</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4762</xdr:colOff>
      <xdr:row>156</xdr:row>
      <xdr:rowOff>100011</xdr:rowOff>
    </xdr:from>
    <xdr:to>
      <xdr:col>14</xdr:col>
      <xdr:colOff>333375</xdr:colOff>
      <xdr:row>172</xdr:row>
      <xdr:rowOff>38100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109536</xdr:colOff>
      <xdr:row>190</xdr:row>
      <xdr:rowOff>90486</xdr:rowOff>
    </xdr:from>
    <xdr:to>
      <xdr:col>13</xdr:col>
      <xdr:colOff>581024</xdr:colOff>
      <xdr:row>209</xdr:row>
      <xdr:rowOff>38099</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9525</xdr:colOff>
      <xdr:row>248</xdr:row>
      <xdr:rowOff>23812</xdr:rowOff>
    </xdr:from>
    <xdr:to>
      <xdr:col>13</xdr:col>
      <xdr:colOff>76200</xdr:colOff>
      <xdr:row>277</xdr:row>
      <xdr:rowOff>28575</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561975</xdr:colOff>
      <xdr:row>313</xdr:row>
      <xdr:rowOff>4762</xdr:rowOff>
    </xdr:from>
    <xdr:to>
      <xdr:col>13</xdr:col>
      <xdr:colOff>38100</xdr:colOff>
      <xdr:row>341</xdr:row>
      <xdr:rowOff>9525</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0</xdr:colOff>
      <xdr:row>152</xdr:row>
      <xdr:rowOff>4762</xdr:rowOff>
    </xdr:from>
    <xdr:to>
      <xdr:col>9</xdr:col>
      <xdr:colOff>581025</xdr:colOff>
      <xdr:row>165</xdr:row>
      <xdr:rowOff>130105</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590549</xdr:colOff>
      <xdr:row>183</xdr:row>
      <xdr:rowOff>33336</xdr:rowOff>
    </xdr:from>
    <xdr:to>
      <xdr:col>11</xdr:col>
      <xdr:colOff>581024</xdr:colOff>
      <xdr:row>198</xdr:row>
      <xdr:rowOff>244791</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0</xdr:colOff>
      <xdr:row>218</xdr:row>
      <xdr:rowOff>23812</xdr:rowOff>
    </xdr:from>
    <xdr:to>
      <xdr:col>9</xdr:col>
      <xdr:colOff>38101</xdr:colOff>
      <xdr:row>232</xdr:row>
      <xdr:rowOff>40107</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23812</xdr:colOff>
      <xdr:row>117</xdr:row>
      <xdr:rowOff>23812</xdr:rowOff>
    </xdr:from>
    <xdr:to>
      <xdr:col>9</xdr:col>
      <xdr:colOff>581025</xdr:colOff>
      <xdr:row>132</xdr:row>
      <xdr:rowOff>209550</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42862</xdr:colOff>
      <xdr:row>297</xdr:row>
      <xdr:rowOff>23812</xdr:rowOff>
    </xdr:from>
    <xdr:to>
      <xdr:col>10</xdr:col>
      <xdr:colOff>0</xdr:colOff>
      <xdr:row>312</xdr:row>
      <xdr:rowOff>198120</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585786</xdr:colOff>
      <xdr:row>238</xdr:row>
      <xdr:rowOff>204786</xdr:rowOff>
    </xdr:from>
    <xdr:to>
      <xdr:col>10</xdr:col>
      <xdr:colOff>19049</xdr:colOff>
      <xdr:row>252</xdr:row>
      <xdr:rowOff>114299</xdr:rowOff>
    </xdr:to>
    <xdr:graphicFrame macro="">
      <xdr:nvGraphicFramePr>
        <xdr:cNvPr id="12" name="Chart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604836</xdr:colOff>
      <xdr:row>263</xdr:row>
      <xdr:rowOff>242887</xdr:rowOff>
    </xdr:from>
    <xdr:to>
      <xdr:col>10</xdr:col>
      <xdr:colOff>57149</xdr:colOff>
      <xdr:row>280</xdr:row>
      <xdr:rowOff>116205</xdr:rowOff>
    </xdr:to>
    <xdr:graphicFrame macro="">
      <xdr:nvGraphicFramePr>
        <xdr:cNvPr id="14" name="Chart 1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28575</xdr:colOff>
      <xdr:row>133</xdr:row>
      <xdr:rowOff>147637</xdr:rowOff>
    </xdr:from>
    <xdr:to>
      <xdr:col>6</xdr:col>
      <xdr:colOff>447675</xdr:colOff>
      <xdr:row>162</xdr:row>
      <xdr:rowOff>214312</xdr:rowOff>
    </xdr:to>
    <xdr:pic>
      <xdr:nvPicPr>
        <xdr:cNvPr id="3" name="Picture 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57375" y="33094612"/>
          <a:ext cx="5495925" cy="7248525"/>
        </a:xfrm>
        <a:prstGeom prst="rect">
          <a:avLst/>
        </a:prstGeom>
      </xdr:spPr>
    </xdr:pic>
    <xdr:clientData/>
  </xdr:twoCellAnchor>
  <xdr:twoCellAnchor editAs="oneCell">
    <xdr:from>
      <xdr:col>8</xdr:col>
      <xdr:colOff>1009650</xdr:colOff>
      <xdr:row>19</xdr:row>
      <xdr:rowOff>25400</xdr:rowOff>
    </xdr:from>
    <xdr:to>
      <xdr:col>16</xdr:col>
      <xdr:colOff>676275</xdr:colOff>
      <xdr:row>37</xdr:row>
      <xdr:rowOff>7055</xdr:rowOff>
    </xdr:to>
    <xdr:pic>
      <xdr:nvPicPr>
        <xdr:cNvPr id="2" name="Picture 1"/>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944100" y="4740275"/>
          <a:ext cx="5943600" cy="4439355"/>
        </a:xfrm>
        <a:prstGeom prst="rect">
          <a:avLst/>
        </a:prstGeom>
      </xdr:spPr>
    </xdr:pic>
    <xdr:clientData/>
  </xdr:twoCellAnchor>
  <xdr:twoCellAnchor>
    <xdr:from>
      <xdr:col>3</xdr:col>
      <xdr:colOff>9524</xdr:colOff>
      <xdr:row>258</xdr:row>
      <xdr:rowOff>14287</xdr:rowOff>
    </xdr:from>
    <xdr:to>
      <xdr:col>15</xdr:col>
      <xdr:colOff>57150</xdr:colOff>
      <xdr:row>283</xdr:row>
      <xdr:rowOff>76021</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604837</xdr:colOff>
      <xdr:row>189</xdr:row>
      <xdr:rowOff>14286</xdr:rowOff>
    </xdr:from>
    <xdr:to>
      <xdr:col>9</xdr:col>
      <xdr:colOff>390525</xdr:colOff>
      <xdr:row>207</xdr:row>
      <xdr:rowOff>171449</xdr:rowOff>
    </xdr:to>
    <xdr:graphicFrame macro="">
      <xdr:nvGraphicFramePr>
        <xdr:cNvPr id="10" name="Chart 9"/>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4762</xdr:colOff>
      <xdr:row>302</xdr:row>
      <xdr:rowOff>4761</xdr:rowOff>
    </xdr:from>
    <xdr:to>
      <xdr:col>10</xdr:col>
      <xdr:colOff>69850</xdr:colOff>
      <xdr:row>321</xdr:row>
      <xdr:rowOff>219074</xdr:rowOff>
    </xdr:to>
    <xdr:graphicFrame macro="">
      <xdr:nvGraphicFramePr>
        <xdr:cNvPr id="17" name="Chart 1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xdr:col>
      <xdr:colOff>604836</xdr:colOff>
      <xdr:row>363</xdr:row>
      <xdr:rowOff>213197</xdr:rowOff>
    </xdr:from>
    <xdr:to>
      <xdr:col>12</xdr:col>
      <xdr:colOff>285750</xdr:colOff>
      <xdr:row>388</xdr:row>
      <xdr:rowOff>114300</xdr:rowOff>
    </xdr:to>
    <xdr:graphicFrame macro="">
      <xdr:nvGraphicFramePr>
        <xdr:cNvPr id="18" name="Chart 1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xdr:col>
      <xdr:colOff>742949</xdr:colOff>
      <xdr:row>60</xdr:row>
      <xdr:rowOff>4761</xdr:rowOff>
    </xdr:from>
    <xdr:to>
      <xdr:col>13</xdr:col>
      <xdr:colOff>990600</xdr:colOff>
      <xdr:row>89</xdr:row>
      <xdr:rowOff>9525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S194"/>
  <sheetViews>
    <sheetView tabSelected="1" topLeftCell="A109" workbookViewId="0">
      <selection activeCell="U109" sqref="U109"/>
    </sheetView>
  </sheetViews>
  <sheetFormatPr defaultRowHeight="20.100000000000001" customHeight="1" x14ac:dyDescent="0.25"/>
  <cols>
    <col min="1" max="1" width="9.140625" style="17"/>
    <col min="2" max="2" width="11.7109375" style="17" customWidth="1"/>
    <col min="3" max="3" width="19.42578125" style="17" customWidth="1"/>
    <col min="4" max="4" width="18.28515625" style="17" customWidth="1"/>
    <col min="5" max="5" width="12.5703125" style="17" customWidth="1"/>
    <col min="6" max="9" width="9.140625" style="17"/>
    <col min="10" max="10" width="9.7109375" style="17" bestFit="1" customWidth="1"/>
    <col min="11" max="16384" width="9.140625" style="17"/>
  </cols>
  <sheetData>
    <row r="2" spans="2:8" ht="27.75" customHeight="1" x14ac:dyDescent="0.25">
      <c r="B2" s="112" t="s">
        <v>1611</v>
      </c>
    </row>
    <row r="4" spans="2:8" ht="20.100000000000001" customHeight="1" x14ac:dyDescent="0.25">
      <c r="B4" s="126" t="s">
        <v>1832</v>
      </c>
      <c r="C4" s="119" t="s">
        <v>210</v>
      </c>
      <c r="D4" s="126" t="s">
        <v>1834</v>
      </c>
      <c r="E4" s="119" t="s">
        <v>212</v>
      </c>
      <c r="F4" s="18"/>
      <c r="H4" s="18"/>
    </row>
    <row r="5" spans="2:8" ht="20.100000000000001" customHeight="1" x14ac:dyDescent="0.25">
      <c r="B5" s="126" t="s">
        <v>1724</v>
      </c>
      <c r="C5" s="119" t="s">
        <v>209</v>
      </c>
      <c r="D5" s="126" t="s">
        <v>1835</v>
      </c>
      <c r="E5" s="127">
        <v>42950</v>
      </c>
      <c r="F5" s="18"/>
      <c r="H5" s="18"/>
    </row>
    <row r="6" spans="2:8" ht="20.100000000000001" customHeight="1" x14ac:dyDescent="0.25">
      <c r="B6" s="126" t="s">
        <v>1833</v>
      </c>
      <c r="C6" s="119" t="s">
        <v>211</v>
      </c>
      <c r="D6" s="126" t="s">
        <v>1836</v>
      </c>
      <c r="E6" s="127">
        <v>42920</v>
      </c>
      <c r="F6" s="18"/>
      <c r="H6" s="18"/>
    </row>
    <row r="8" spans="2:8" ht="20.100000000000001" customHeight="1" x14ac:dyDescent="0.25">
      <c r="B8" s="102" t="s">
        <v>246</v>
      </c>
    </row>
    <row r="9" spans="2:8" ht="19.5" customHeight="1" x14ac:dyDescent="0.25">
      <c r="C9" s="17" t="s">
        <v>1897</v>
      </c>
    </row>
    <row r="10" spans="2:8" ht="20.100000000000001" customHeight="1" x14ac:dyDescent="0.25">
      <c r="C10" s="17" t="s">
        <v>569</v>
      </c>
    </row>
    <row r="11" spans="2:8" ht="20.100000000000001" customHeight="1" x14ac:dyDescent="0.25">
      <c r="C11" s="17" t="s">
        <v>257</v>
      </c>
    </row>
    <row r="12" spans="2:8" ht="20.100000000000001" customHeight="1" x14ac:dyDescent="0.25">
      <c r="D12" s="17" t="s">
        <v>278</v>
      </c>
    </row>
    <row r="13" spans="2:8" ht="20.100000000000001" customHeight="1" x14ac:dyDescent="0.25">
      <c r="D13" s="18" t="s">
        <v>1612</v>
      </c>
    </row>
    <row r="15" spans="2:8" ht="18.75" customHeight="1" x14ac:dyDescent="0.25"/>
    <row r="16" spans="2:8" ht="24.75" customHeight="1" x14ac:dyDescent="0.25">
      <c r="B16" s="102" t="s">
        <v>213</v>
      </c>
    </row>
    <row r="18" spans="2:3" ht="20.100000000000001" customHeight="1" x14ac:dyDescent="0.25">
      <c r="B18" s="6" t="s">
        <v>214</v>
      </c>
    </row>
    <row r="19" spans="2:3" ht="20.100000000000001" customHeight="1" x14ac:dyDescent="0.25">
      <c r="B19" s="18" t="s">
        <v>215</v>
      </c>
    </row>
    <row r="20" spans="2:3" ht="20.100000000000001" customHeight="1" x14ac:dyDescent="0.25">
      <c r="C20" s="18" t="s">
        <v>219</v>
      </c>
    </row>
    <row r="21" spans="2:3" ht="20.100000000000001" customHeight="1" x14ac:dyDescent="0.25">
      <c r="C21" s="17" t="s">
        <v>216</v>
      </c>
    </row>
    <row r="22" spans="2:3" ht="20.100000000000001" customHeight="1" x14ac:dyDescent="0.25">
      <c r="C22" s="17" t="s">
        <v>217</v>
      </c>
    </row>
    <row r="23" spans="2:3" ht="20.100000000000001" customHeight="1" x14ac:dyDescent="0.25">
      <c r="C23" s="17" t="s">
        <v>218</v>
      </c>
    </row>
    <row r="35" spans="2:4" ht="20.100000000000001" customHeight="1" x14ac:dyDescent="0.25">
      <c r="B35" s="6" t="s">
        <v>220</v>
      </c>
    </row>
    <row r="36" spans="2:4" ht="20.100000000000001" customHeight="1" x14ac:dyDescent="0.25">
      <c r="B36" s="27" t="s">
        <v>335</v>
      </c>
    </row>
    <row r="37" spans="2:4" ht="20.100000000000001" customHeight="1" x14ac:dyDescent="0.25">
      <c r="C37" s="16" t="s">
        <v>221</v>
      </c>
    </row>
    <row r="38" spans="2:4" ht="20.100000000000001" customHeight="1" x14ac:dyDescent="0.25">
      <c r="C38" s="17" t="s">
        <v>222</v>
      </c>
    </row>
    <row r="39" spans="2:4" ht="20.100000000000001" customHeight="1" x14ac:dyDescent="0.25">
      <c r="D39" s="17" t="s">
        <v>223</v>
      </c>
    </row>
    <row r="40" spans="2:4" ht="20.100000000000001" customHeight="1" x14ac:dyDescent="0.25">
      <c r="C40" s="33" t="s">
        <v>333</v>
      </c>
    </row>
    <row r="41" spans="2:4" ht="20.100000000000001" customHeight="1" x14ac:dyDescent="0.25">
      <c r="D41" s="103" t="s">
        <v>252</v>
      </c>
    </row>
    <row r="42" spans="2:4" ht="20.100000000000001" customHeight="1" x14ac:dyDescent="0.25">
      <c r="D42" s="103" t="s">
        <v>253</v>
      </c>
    </row>
    <row r="43" spans="2:4" ht="20.100000000000001" customHeight="1" x14ac:dyDescent="0.25">
      <c r="D43" s="103" t="s">
        <v>254</v>
      </c>
    </row>
    <row r="44" spans="2:4" ht="20.100000000000001" customHeight="1" x14ac:dyDescent="0.25">
      <c r="D44" s="103" t="s">
        <v>255</v>
      </c>
    </row>
    <row r="45" spans="2:4" ht="20.100000000000001" customHeight="1" x14ac:dyDescent="0.25">
      <c r="D45" s="103" t="s">
        <v>256</v>
      </c>
    </row>
    <row r="46" spans="2:4" ht="20.100000000000001" customHeight="1" x14ac:dyDescent="0.25">
      <c r="C46" s="104" t="s">
        <v>258</v>
      </c>
    </row>
    <row r="47" spans="2:4" ht="20.100000000000001" customHeight="1" x14ac:dyDescent="0.25">
      <c r="D47" s="103" t="s">
        <v>259</v>
      </c>
    </row>
    <row r="48" spans="2:4" ht="20.100000000000001" customHeight="1" x14ac:dyDescent="0.25">
      <c r="D48" s="103" t="s">
        <v>260</v>
      </c>
    </row>
    <row r="49" spans="3:4" ht="20.100000000000001" customHeight="1" x14ac:dyDescent="0.25">
      <c r="D49" s="103" t="s">
        <v>261</v>
      </c>
    </row>
    <row r="50" spans="3:4" ht="20.100000000000001" customHeight="1" x14ac:dyDescent="0.25">
      <c r="D50" s="103" t="s">
        <v>262</v>
      </c>
    </row>
    <row r="51" spans="3:4" ht="20.100000000000001" customHeight="1" x14ac:dyDescent="0.25">
      <c r="D51" s="103" t="s">
        <v>263</v>
      </c>
    </row>
    <row r="52" spans="3:4" ht="20.100000000000001" customHeight="1" x14ac:dyDescent="0.25">
      <c r="D52" s="103" t="s">
        <v>264</v>
      </c>
    </row>
    <row r="53" spans="3:4" ht="20.100000000000001" customHeight="1" x14ac:dyDescent="0.25">
      <c r="D53" s="17" t="s">
        <v>265</v>
      </c>
    </row>
    <row r="54" spans="3:4" ht="20.100000000000001" customHeight="1" x14ac:dyDescent="0.25">
      <c r="C54" s="33" t="s">
        <v>266</v>
      </c>
    </row>
    <row r="55" spans="3:4" ht="20.100000000000001" customHeight="1" x14ac:dyDescent="0.25">
      <c r="D55" s="17" t="s">
        <v>268</v>
      </c>
    </row>
    <row r="56" spans="3:4" ht="20.100000000000001" customHeight="1" x14ac:dyDescent="0.25">
      <c r="D56" s="17" t="s">
        <v>267</v>
      </c>
    </row>
    <row r="57" spans="3:4" ht="20.100000000000001" customHeight="1" x14ac:dyDescent="0.25">
      <c r="D57" s="17" t="s">
        <v>269</v>
      </c>
    </row>
    <row r="58" spans="3:4" ht="20.100000000000001" customHeight="1" x14ac:dyDescent="0.25">
      <c r="D58" s="17" t="s">
        <v>271</v>
      </c>
    </row>
    <row r="59" spans="3:4" ht="20.100000000000001" customHeight="1" x14ac:dyDescent="0.25">
      <c r="C59" s="33" t="s">
        <v>270</v>
      </c>
    </row>
    <row r="60" spans="3:4" ht="20.100000000000001" customHeight="1" x14ac:dyDescent="0.25">
      <c r="D60" s="17" t="s">
        <v>272</v>
      </c>
    </row>
    <row r="61" spans="3:4" ht="20.100000000000001" customHeight="1" x14ac:dyDescent="0.25">
      <c r="D61" s="17" t="s">
        <v>273</v>
      </c>
    </row>
    <row r="62" spans="3:4" ht="20.100000000000001" customHeight="1" x14ac:dyDescent="0.25">
      <c r="D62" s="17" t="s">
        <v>274</v>
      </c>
    </row>
    <row r="63" spans="3:4" ht="20.100000000000001" customHeight="1" x14ac:dyDescent="0.25">
      <c r="D63" s="17" t="s">
        <v>275</v>
      </c>
    </row>
    <row r="71" spans="6:6" ht="20.100000000000001" customHeight="1" x14ac:dyDescent="0.25">
      <c r="F71" s="105"/>
    </row>
    <row r="79" spans="6:6" ht="20.100000000000001" customHeight="1" x14ac:dyDescent="0.25">
      <c r="F79" s="105"/>
    </row>
    <row r="82" spans="2:5" ht="20.100000000000001" customHeight="1" x14ac:dyDescent="0.25">
      <c r="B82" s="27" t="s">
        <v>336</v>
      </c>
    </row>
    <row r="83" spans="2:5" ht="20.100000000000001" customHeight="1" x14ac:dyDescent="0.25">
      <c r="C83" s="17" t="s">
        <v>224</v>
      </c>
    </row>
    <row r="84" spans="2:5" ht="20.100000000000001" customHeight="1" x14ac:dyDescent="0.25">
      <c r="C84" s="17" t="s">
        <v>249</v>
      </c>
    </row>
    <row r="85" spans="2:5" ht="20.100000000000001" customHeight="1" x14ac:dyDescent="0.25">
      <c r="C85" s="17" t="s">
        <v>225</v>
      </c>
    </row>
    <row r="86" spans="2:5" ht="20.100000000000001" customHeight="1" x14ac:dyDescent="0.25">
      <c r="C86" s="17" t="s">
        <v>226</v>
      </c>
      <c r="E86" s="105"/>
    </row>
    <row r="87" spans="2:5" ht="20.100000000000001" customHeight="1" x14ac:dyDescent="0.25">
      <c r="C87" s="33" t="s">
        <v>313</v>
      </c>
    </row>
    <row r="88" spans="2:5" ht="20.100000000000001" customHeight="1" x14ac:dyDescent="0.25">
      <c r="D88" s="32" t="s">
        <v>248</v>
      </c>
    </row>
    <row r="89" spans="2:5" ht="20.100000000000001" customHeight="1" x14ac:dyDescent="0.25">
      <c r="D89" s="17" t="s">
        <v>227</v>
      </c>
      <c r="E89" s="17" t="s">
        <v>233</v>
      </c>
    </row>
    <row r="90" spans="2:5" ht="20.100000000000001" customHeight="1" x14ac:dyDescent="0.25">
      <c r="E90" s="17" t="s">
        <v>234</v>
      </c>
    </row>
    <row r="91" spans="2:5" ht="20.100000000000001" customHeight="1" x14ac:dyDescent="0.25">
      <c r="D91" s="105" t="s">
        <v>228</v>
      </c>
    </row>
    <row r="93" spans="2:5" ht="20.100000000000001" customHeight="1" x14ac:dyDescent="0.25">
      <c r="E93" s="105"/>
    </row>
    <row r="94" spans="2:5" ht="20.100000000000001" customHeight="1" x14ac:dyDescent="0.25">
      <c r="C94" s="33" t="s">
        <v>314</v>
      </c>
    </row>
    <row r="95" spans="2:5" ht="20.100000000000001" customHeight="1" x14ac:dyDescent="0.25">
      <c r="D95" s="32" t="s">
        <v>229</v>
      </c>
    </row>
    <row r="96" spans="2:5" ht="20.100000000000001" customHeight="1" x14ac:dyDescent="0.25">
      <c r="E96" s="17" t="s">
        <v>237</v>
      </c>
    </row>
    <row r="97" spans="3:5" ht="20.100000000000001" customHeight="1" x14ac:dyDescent="0.25">
      <c r="D97" s="17" t="s">
        <v>235</v>
      </c>
    </row>
    <row r="98" spans="3:5" ht="20.100000000000001" customHeight="1" x14ac:dyDescent="0.25">
      <c r="D98" s="105" t="s">
        <v>236</v>
      </c>
      <c r="E98" s="105"/>
    </row>
    <row r="100" spans="3:5" ht="20.100000000000001" customHeight="1" x14ac:dyDescent="0.25">
      <c r="C100" s="33" t="s">
        <v>315</v>
      </c>
    </row>
    <row r="101" spans="3:5" ht="20.100000000000001" customHeight="1" x14ac:dyDescent="0.25">
      <c r="D101" s="32" t="s">
        <v>250</v>
      </c>
    </row>
    <row r="102" spans="3:5" ht="20.100000000000001" customHeight="1" x14ac:dyDescent="0.25">
      <c r="D102" s="17" t="s">
        <v>238</v>
      </c>
    </row>
    <row r="103" spans="3:5" ht="20.100000000000001" customHeight="1" x14ac:dyDescent="0.25">
      <c r="D103" s="17" t="s">
        <v>239</v>
      </c>
    </row>
    <row r="104" spans="3:5" ht="20.100000000000001" customHeight="1" x14ac:dyDescent="0.25">
      <c r="D104" s="105" t="s">
        <v>240</v>
      </c>
    </row>
    <row r="105" spans="3:5" ht="20.100000000000001" customHeight="1" x14ac:dyDescent="0.25">
      <c r="E105" s="17" t="s">
        <v>244</v>
      </c>
    </row>
    <row r="107" spans="3:5" ht="20.100000000000001" customHeight="1" x14ac:dyDescent="0.25">
      <c r="C107" s="24" t="s">
        <v>316</v>
      </c>
      <c r="E107" s="105"/>
    </row>
    <row r="108" spans="3:5" ht="20.100000000000001" customHeight="1" x14ac:dyDescent="0.25">
      <c r="D108" s="32" t="s">
        <v>245</v>
      </c>
    </row>
    <row r="109" spans="3:5" ht="20.100000000000001" customHeight="1" x14ac:dyDescent="0.25">
      <c r="D109" s="17" t="s">
        <v>247</v>
      </c>
      <c r="E109" s="17" t="s">
        <v>251</v>
      </c>
    </row>
    <row r="110" spans="3:5" ht="20.100000000000001" customHeight="1" x14ac:dyDescent="0.25">
      <c r="D110" s="17" t="s">
        <v>241</v>
      </c>
    </row>
    <row r="111" spans="3:5" ht="20.100000000000001" customHeight="1" x14ac:dyDescent="0.25">
      <c r="D111" s="17" t="s">
        <v>243</v>
      </c>
    </row>
    <row r="112" spans="3:5" ht="20.100000000000001" customHeight="1" x14ac:dyDescent="0.25">
      <c r="D112" s="105" t="s">
        <v>242</v>
      </c>
    </row>
    <row r="113" spans="4:5" ht="20.100000000000001" customHeight="1" x14ac:dyDescent="0.25">
      <c r="D113" s="17" t="s">
        <v>329</v>
      </c>
    </row>
    <row r="114" spans="4:5" ht="20.100000000000001" customHeight="1" x14ac:dyDescent="0.25">
      <c r="E114" s="17" t="s">
        <v>330</v>
      </c>
    </row>
    <row r="135" spans="3:3" ht="20.100000000000001" customHeight="1" x14ac:dyDescent="0.25">
      <c r="C135" s="35"/>
    </row>
    <row r="194" spans="19:19" ht="20.100000000000001" customHeight="1" x14ac:dyDescent="0.25">
      <c r="S194" s="17" t="s">
        <v>312</v>
      </c>
    </row>
  </sheetData>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O93"/>
  <sheetViews>
    <sheetView workbookViewId="0">
      <selection activeCell="P48" sqref="P48"/>
    </sheetView>
  </sheetViews>
  <sheetFormatPr defaultColWidth="15.7109375" defaultRowHeight="20.100000000000001" customHeight="1" x14ac:dyDescent="0.25"/>
  <cols>
    <col min="1" max="1" width="7.28515625" style="17" customWidth="1"/>
    <col min="2" max="2" width="11.140625" style="17" customWidth="1"/>
    <col min="3" max="3" width="31.85546875" style="17" customWidth="1"/>
    <col min="4" max="4" width="16.5703125" style="17" customWidth="1"/>
    <col min="5" max="16384" width="15.7109375" style="17"/>
  </cols>
  <sheetData>
    <row r="3" spans="2:4" ht="20.100000000000001" customHeight="1" x14ac:dyDescent="0.25">
      <c r="B3" s="93" t="s">
        <v>1843</v>
      </c>
    </row>
    <row r="4" spans="2:4" ht="20.100000000000001" customHeight="1" x14ac:dyDescent="0.25">
      <c r="C4" s="38" t="s">
        <v>1848</v>
      </c>
      <c r="D4" s="39"/>
    </row>
    <row r="5" spans="2:4" ht="20.100000000000001" customHeight="1" x14ac:dyDescent="0.25">
      <c r="C5" s="39"/>
      <c r="D5" s="39" t="s">
        <v>1849</v>
      </c>
    </row>
    <row r="6" spans="2:4" ht="20.100000000000001" customHeight="1" x14ac:dyDescent="0.25">
      <c r="C6" s="38" t="s">
        <v>1844</v>
      </c>
      <c r="D6" s="39"/>
    </row>
    <row r="7" spans="2:4" ht="20.100000000000001" customHeight="1" x14ac:dyDescent="0.25">
      <c r="C7" s="39"/>
      <c r="D7" s="39" t="s">
        <v>1845</v>
      </c>
    </row>
    <row r="8" spans="2:4" ht="20.100000000000001" customHeight="1" x14ac:dyDescent="0.25">
      <c r="C8" s="38" t="s">
        <v>1846</v>
      </c>
      <c r="D8" s="39"/>
    </row>
    <row r="9" spans="2:4" ht="20.100000000000001" customHeight="1" x14ac:dyDescent="0.25">
      <c r="C9" s="39"/>
      <c r="D9" s="39" t="s">
        <v>1847</v>
      </c>
    </row>
    <row r="10" spans="2:4" ht="20.100000000000001" customHeight="1" x14ac:dyDescent="0.25">
      <c r="C10" s="39"/>
      <c r="D10" s="39"/>
    </row>
    <row r="11" spans="2:4" ht="20.100000000000001" customHeight="1" x14ac:dyDescent="0.25">
      <c r="B11" s="6" t="s">
        <v>35</v>
      </c>
      <c r="C11" s="39"/>
      <c r="D11" s="39"/>
    </row>
    <row r="12" spans="2:4" ht="20.100000000000001" customHeight="1" x14ac:dyDescent="0.25">
      <c r="C12" s="39" t="s">
        <v>1850</v>
      </c>
      <c r="D12" s="39"/>
    </row>
    <row r="13" spans="2:4" ht="20.100000000000001" customHeight="1" x14ac:dyDescent="0.25">
      <c r="C13" s="38"/>
      <c r="D13" s="39" t="s">
        <v>1851</v>
      </c>
    </row>
    <row r="14" spans="2:4" ht="20.100000000000001" customHeight="1" x14ac:dyDescent="0.25">
      <c r="C14" s="15"/>
    </row>
    <row r="17" spans="2:15" ht="20.100000000000001" customHeight="1" x14ac:dyDescent="0.25">
      <c r="B17" s="6" t="s">
        <v>36</v>
      </c>
    </row>
    <row r="18" spans="2:15" ht="20.100000000000001" customHeight="1" x14ac:dyDescent="0.25">
      <c r="C18" s="17" t="s">
        <v>1857</v>
      </c>
    </row>
    <row r="19" spans="2:15" ht="20.100000000000001" customHeight="1" x14ac:dyDescent="0.25">
      <c r="D19" s="17" t="s">
        <v>1858</v>
      </c>
    </row>
    <row r="20" spans="2:15" ht="20.100000000000001" customHeight="1" x14ac:dyDescent="0.25">
      <c r="C20" s="17" t="s">
        <v>1852</v>
      </c>
    </row>
    <row r="21" spans="2:15" ht="20.100000000000001" customHeight="1" x14ac:dyDescent="0.25">
      <c r="C21" s="17" t="s">
        <v>1853</v>
      </c>
    </row>
    <row r="22" spans="2:15" ht="20.100000000000001" customHeight="1" x14ac:dyDescent="0.25">
      <c r="C22" s="17" t="s">
        <v>1854</v>
      </c>
    </row>
    <row r="23" spans="2:15" ht="20.100000000000001" customHeight="1" x14ac:dyDescent="0.25">
      <c r="C23" s="17" t="s">
        <v>1855</v>
      </c>
    </row>
    <row r="24" spans="2:15" ht="20.100000000000001" customHeight="1" x14ac:dyDescent="0.25">
      <c r="C24" s="17" t="s">
        <v>1856</v>
      </c>
    </row>
    <row r="26" spans="2:15" ht="20.100000000000001" customHeight="1" x14ac:dyDescent="0.25">
      <c r="B26" s="131" t="s">
        <v>1865</v>
      </c>
    </row>
    <row r="28" spans="2:15" ht="20.100000000000001" customHeight="1" x14ac:dyDescent="0.25">
      <c r="C28" s="33" t="s">
        <v>1860</v>
      </c>
    </row>
    <row r="30" spans="2:15" ht="20.100000000000001" customHeight="1" x14ac:dyDescent="0.25">
      <c r="H30" s="152" t="s">
        <v>1580</v>
      </c>
      <c r="I30" s="153"/>
      <c r="J30" s="153"/>
      <c r="K30" s="153"/>
      <c r="L30" s="153"/>
      <c r="M30" s="153"/>
      <c r="N30" s="153"/>
      <c r="O30" s="154"/>
    </row>
    <row r="31" spans="2:15" ht="20.100000000000001" customHeight="1" x14ac:dyDescent="0.25">
      <c r="H31" s="155" t="s">
        <v>1677</v>
      </c>
      <c r="I31" s="156"/>
      <c r="J31" s="143" t="s">
        <v>1570</v>
      </c>
      <c r="K31" s="144"/>
      <c r="L31" s="144"/>
      <c r="M31" s="145"/>
      <c r="N31" s="143" t="s">
        <v>1678</v>
      </c>
      <c r="O31" s="145"/>
    </row>
    <row r="32" spans="2:15" ht="31.5" customHeight="1" x14ac:dyDescent="0.25">
      <c r="C32" s="118" t="s">
        <v>1633</v>
      </c>
      <c r="D32" s="118" t="s">
        <v>1634</v>
      </c>
      <c r="E32" s="114" t="s">
        <v>1871</v>
      </c>
      <c r="F32" s="114" t="s">
        <v>1872</v>
      </c>
      <c r="G32" s="114" t="s">
        <v>1866</v>
      </c>
      <c r="H32" s="114" t="s">
        <v>1862</v>
      </c>
      <c r="I32" s="118" t="s">
        <v>1861</v>
      </c>
      <c r="J32" s="114" t="s">
        <v>1867</v>
      </c>
      <c r="K32" s="114" t="s">
        <v>1868</v>
      </c>
      <c r="L32" s="114" t="s">
        <v>1863</v>
      </c>
      <c r="M32" s="114" t="s">
        <v>1864</v>
      </c>
      <c r="N32" s="114" t="s">
        <v>1869</v>
      </c>
      <c r="O32" s="114" t="s">
        <v>1870</v>
      </c>
    </row>
    <row r="33" spans="3:15" ht="20.100000000000001" customHeight="1" x14ac:dyDescent="0.25">
      <c r="C33" s="116" t="s">
        <v>1873</v>
      </c>
      <c r="D33" s="116" t="s">
        <v>1636</v>
      </c>
      <c r="E33" s="117">
        <v>1000</v>
      </c>
      <c r="F33" s="117">
        <v>170</v>
      </c>
      <c r="G33" s="117">
        <v>250</v>
      </c>
      <c r="H33" s="116">
        <v>25</v>
      </c>
      <c r="I33" s="116">
        <v>75</v>
      </c>
      <c r="J33" s="116">
        <v>26</v>
      </c>
      <c r="K33" s="116">
        <v>36</v>
      </c>
      <c r="L33" s="116">
        <v>27</v>
      </c>
      <c r="M33" s="116">
        <v>67</v>
      </c>
      <c r="N33" s="116">
        <v>65</v>
      </c>
      <c r="O33" s="117">
        <f>G33-(I33+K33+M33)</f>
        <v>72</v>
      </c>
    </row>
    <row r="34" spans="3:15" ht="20.100000000000001" customHeight="1" x14ac:dyDescent="0.25">
      <c r="C34" s="140" t="s">
        <v>1615</v>
      </c>
      <c r="D34" s="116" t="s">
        <v>1627</v>
      </c>
      <c r="E34" s="116">
        <v>568</v>
      </c>
      <c r="F34" s="116">
        <v>102</v>
      </c>
      <c r="G34" s="116">
        <v>141</v>
      </c>
      <c r="H34" s="116">
        <v>10</v>
      </c>
      <c r="I34" s="116">
        <v>23</v>
      </c>
      <c r="J34" s="116">
        <v>6</v>
      </c>
      <c r="K34" s="116">
        <v>28</v>
      </c>
      <c r="L34" s="116">
        <v>13</v>
      </c>
      <c r="M34" s="116">
        <v>29</v>
      </c>
      <c r="N34" s="116">
        <v>44</v>
      </c>
      <c r="O34" s="117">
        <f t="shared" ref="O34:O59" si="0">G34-(I34+K34+M34)</f>
        <v>61</v>
      </c>
    </row>
    <row r="35" spans="3:15" ht="20.100000000000001" customHeight="1" x14ac:dyDescent="0.25">
      <c r="C35" s="140"/>
      <c r="D35" s="116" t="s">
        <v>1628</v>
      </c>
      <c r="E35" s="116">
        <f t="shared" ref="E35:N35" si="1">E33-E34</f>
        <v>432</v>
      </c>
      <c r="F35" s="117">
        <f t="shared" si="1"/>
        <v>68</v>
      </c>
      <c r="G35" s="116">
        <f t="shared" si="1"/>
        <v>109</v>
      </c>
      <c r="H35" s="116">
        <f t="shared" si="1"/>
        <v>15</v>
      </c>
      <c r="I35" s="116">
        <f t="shared" si="1"/>
        <v>52</v>
      </c>
      <c r="J35" s="116">
        <f t="shared" si="1"/>
        <v>20</v>
      </c>
      <c r="K35" s="116">
        <f t="shared" si="1"/>
        <v>8</v>
      </c>
      <c r="L35" s="116">
        <f t="shared" si="1"/>
        <v>14</v>
      </c>
      <c r="M35" s="116">
        <f t="shared" si="1"/>
        <v>38</v>
      </c>
      <c r="N35" s="116">
        <f t="shared" si="1"/>
        <v>21</v>
      </c>
      <c r="O35" s="117">
        <f t="shared" si="0"/>
        <v>11</v>
      </c>
    </row>
    <row r="36" spans="3:15" ht="20.100000000000001" customHeight="1" x14ac:dyDescent="0.25">
      <c r="C36" s="140" t="s">
        <v>1616</v>
      </c>
      <c r="D36" s="116" t="s">
        <v>1629</v>
      </c>
      <c r="E36" s="116">
        <v>347</v>
      </c>
      <c r="F36" s="116">
        <v>120</v>
      </c>
      <c r="G36" s="116">
        <v>127</v>
      </c>
      <c r="H36" s="116">
        <v>7</v>
      </c>
      <c r="I36" s="116">
        <v>54</v>
      </c>
      <c r="J36" s="116">
        <v>11</v>
      </c>
      <c r="K36" s="116">
        <v>13</v>
      </c>
      <c r="L36" s="116">
        <v>13</v>
      </c>
      <c r="M36" s="116">
        <v>31</v>
      </c>
      <c r="N36" s="116">
        <v>27</v>
      </c>
      <c r="O36" s="117">
        <f>G36-(I36+K36+M36)</f>
        <v>29</v>
      </c>
    </row>
    <row r="37" spans="3:15" ht="20.100000000000001" customHeight="1" x14ac:dyDescent="0.25">
      <c r="C37" s="140"/>
      <c r="D37" s="116" t="s">
        <v>1631</v>
      </c>
      <c r="E37" s="116">
        <v>233</v>
      </c>
      <c r="F37" s="116">
        <v>15</v>
      </c>
      <c r="G37" s="116">
        <v>55</v>
      </c>
      <c r="H37" s="116">
        <v>5</v>
      </c>
      <c r="I37" s="116">
        <v>1</v>
      </c>
      <c r="J37" s="116">
        <v>2</v>
      </c>
      <c r="K37" s="116">
        <v>12</v>
      </c>
      <c r="L37" s="116">
        <v>8</v>
      </c>
      <c r="M37" s="116">
        <v>16</v>
      </c>
      <c r="N37" s="116">
        <v>22</v>
      </c>
      <c r="O37" s="117">
        <f>G37-(I37+K37+M37)</f>
        <v>26</v>
      </c>
    </row>
    <row r="38" spans="3:15" ht="20.100000000000001" customHeight="1" x14ac:dyDescent="0.25">
      <c r="C38" s="140"/>
      <c r="D38" s="116" t="s">
        <v>1632</v>
      </c>
      <c r="E38" s="116">
        <f t="shared" ref="E38:N38" si="2">E33-(E36+E37)</f>
        <v>420</v>
      </c>
      <c r="F38" s="116">
        <f t="shared" si="2"/>
        <v>35</v>
      </c>
      <c r="G38" s="116">
        <f t="shared" si="2"/>
        <v>68</v>
      </c>
      <c r="H38" s="116">
        <f t="shared" si="2"/>
        <v>13</v>
      </c>
      <c r="I38" s="116">
        <f t="shared" si="2"/>
        <v>20</v>
      </c>
      <c r="J38" s="116">
        <f t="shared" si="2"/>
        <v>13</v>
      </c>
      <c r="K38" s="116">
        <f t="shared" si="2"/>
        <v>11</v>
      </c>
      <c r="L38" s="116">
        <f t="shared" si="2"/>
        <v>6</v>
      </c>
      <c r="M38" s="116">
        <f t="shared" si="2"/>
        <v>20</v>
      </c>
      <c r="N38" s="116">
        <f t="shared" si="2"/>
        <v>16</v>
      </c>
      <c r="O38" s="117">
        <f t="shared" si="0"/>
        <v>17</v>
      </c>
    </row>
    <row r="39" spans="3:15" ht="20.100000000000001" customHeight="1" x14ac:dyDescent="0.25">
      <c r="C39" s="140" t="s">
        <v>1617</v>
      </c>
      <c r="D39" s="116" t="s">
        <v>1637</v>
      </c>
      <c r="E39" s="116">
        <v>211</v>
      </c>
      <c r="F39" s="116">
        <v>52</v>
      </c>
      <c r="G39" s="116">
        <v>77</v>
      </c>
      <c r="H39" s="116">
        <v>8</v>
      </c>
      <c r="I39" s="116">
        <v>21</v>
      </c>
      <c r="J39" s="116">
        <v>5</v>
      </c>
      <c r="K39" s="116">
        <v>11</v>
      </c>
      <c r="L39" s="116">
        <v>7</v>
      </c>
      <c r="M39" s="116">
        <v>9</v>
      </c>
      <c r="N39" s="116">
        <v>33</v>
      </c>
      <c r="O39" s="117">
        <f t="shared" si="0"/>
        <v>36</v>
      </c>
    </row>
    <row r="40" spans="3:15" ht="20.100000000000001" customHeight="1" x14ac:dyDescent="0.25">
      <c r="C40" s="140"/>
      <c r="D40" s="116" t="s">
        <v>1638</v>
      </c>
      <c r="E40" s="116">
        <v>143</v>
      </c>
      <c r="F40" s="116">
        <v>11</v>
      </c>
      <c r="G40" s="116">
        <v>48</v>
      </c>
      <c r="H40" s="116">
        <v>3</v>
      </c>
      <c r="I40" s="116">
        <v>13</v>
      </c>
      <c r="J40" s="116">
        <v>13</v>
      </c>
      <c r="K40" s="116">
        <v>15</v>
      </c>
      <c r="L40" s="116">
        <v>15</v>
      </c>
      <c r="M40" s="116">
        <v>9</v>
      </c>
      <c r="N40" s="116">
        <v>11</v>
      </c>
      <c r="O40" s="117">
        <f t="shared" si="0"/>
        <v>11</v>
      </c>
    </row>
    <row r="41" spans="3:15" ht="20.100000000000001" customHeight="1" x14ac:dyDescent="0.25">
      <c r="C41" s="140"/>
      <c r="D41" s="116" t="s">
        <v>1643</v>
      </c>
      <c r="E41" s="116">
        <v>122</v>
      </c>
      <c r="F41" s="116">
        <v>4</v>
      </c>
      <c r="G41" s="116">
        <v>31</v>
      </c>
      <c r="H41" s="116">
        <v>3</v>
      </c>
      <c r="I41" s="116">
        <v>12</v>
      </c>
      <c r="J41" s="116">
        <v>2</v>
      </c>
      <c r="K41" s="116">
        <v>3</v>
      </c>
      <c r="L41" s="116">
        <v>4</v>
      </c>
      <c r="M41" s="116">
        <v>5</v>
      </c>
      <c r="N41" s="116">
        <v>7</v>
      </c>
      <c r="O41" s="117">
        <f t="shared" si="0"/>
        <v>11</v>
      </c>
    </row>
    <row r="42" spans="3:15" ht="20.100000000000001" customHeight="1" x14ac:dyDescent="0.25">
      <c r="C42" s="140"/>
      <c r="D42" s="116" t="s">
        <v>1644</v>
      </c>
      <c r="E42" s="116">
        <v>59</v>
      </c>
      <c r="F42" s="116">
        <v>5</v>
      </c>
      <c r="G42" s="116">
        <v>22</v>
      </c>
      <c r="H42" s="116">
        <v>1</v>
      </c>
      <c r="I42" s="116">
        <v>9</v>
      </c>
      <c r="J42" s="116">
        <v>1</v>
      </c>
      <c r="K42" s="116">
        <v>4</v>
      </c>
      <c r="L42" s="116">
        <v>1</v>
      </c>
      <c r="M42" s="116">
        <v>4</v>
      </c>
      <c r="N42" s="116">
        <v>5</v>
      </c>
      <c r="O42" s="117">
        <f t="shared" si="0"/>
        <v>5</v>
      </c>
    </row>
    <row r="43" spans="3:15" ht="20.100000000000001" customHeight="1" x14ac:dyDescent="0.25">
      <c r="C43" s="140"/>
      <c r="D43" s="116" t="s">
        <v>1639</v>
      </c>
      <c r="E43" s="116">
        <v>43</v>
      </c>
      <c r="F43" s="116">
        <v>3</v>
      </c>
      <c r="G43" s="116">
        <v>13</v>
      </c>
      <c r="H43" s="116">
        <v>0</v>
      </c>
      <c r="I43" s="116">
        <v>5</v>
      </c>
      <c r="J43" s="116">
        <v>1</v>
      </c>
      <c r="K43" s="116">
        <v>2</v>
      </c>
      <c r="L43" s="116">
        <v>0</v>
      </c>
      <c r="M43" s="116">
        <v>3</v>
      </c>
      <c r="N43" s="116">
        <v>3</v>
      </c>
      <c r="O43" s="117">
        <f t="shared" si="0"/>
        <v>3</v>
      </c>
    </row>
    <row r="44" spans="3:15" ht="20.100000000000001" customHeight="1" x14ac:dyDescent="0.25">
      <c r="C44" s="140"/>
      <c r="D44" s="116" t="s">
        <v>1641</v>
      </c>
      <c r="E44" s="116">
        <f t="shared" ref="E44:N44" si="3">E33-(E39+E40+E41+E42+E43)</f>
        <v>422</v>
      </c>
      <c r="F44" s="116">
        <f t="shared" si="3"/>
        <v>95</v>
      </c>
      <c r="G44" s="116">
        <f t="shared" si="3"/>
        <v>59</v>
      </c>
      <c r="H44" s="116">
        <f t="shared" si="3"/>
        <v>10</v>
      </c>
      <c r="I44" s="116">
        <f t="shared" si="3"/>
        <v>15</v>
      </c>
      <c r="J44" s="116">
        <f t="shared" si="3"/>
        <v>4</v>
      </c>
      <c r="K44" s="116">
        <f t="shared" si="3"/>
        <v>1</v>
      </c>
      <c r="L44" s="116">
        <f t="shared" si="3"/>
        <v>0</v>
      </c>
      <c r="M44" s="116">
        <f t="shared" si="3"/>
        <v>37</v>
      </c>
      <c r="N44" s="116">
        <f t="shared" si="3"/>
        <v>6</v>
      </c>
      <c r="O44" s="117">
        <f>G44-(I44+K44+M44)</f>
        <v>6</v>
      </c>
    </row>
    <row r="45" spans="3:15" ht="20.100000000000001" customHeight="1" x14ac:dyDescent="0.25">
      <c r="C45" s="140" t="s">
        <v>1618</v>
      </c>
      <c r="D45" s="116" t="s">
        <v>1647</v>
      </c>
      <c r="E45" s="116">
        <v>583</v>
      </c>
      <c r="F45" s="116">
        <v>71</v>
      </c>
      <c r="G45" s="116">
        <v>127</v>
      </c>
      <c r="H45" s="116">
        <v>5</v>
      </c>
      <c r="I45" s="116">
        <v>41</v>
      </c>
      <c r="J45" s="116">
        <v>12</v>
      </c>
      <c r="K45" s="116">
        <v>12</v>
      </c>
      <c r="L45" s="116">
        <v>10</v>
      </c>
      <c r="M45" s="116">
        <v>17</v>
      </c>
      <c r="N45" s="116">
        <v>42</v>
      </c>
      <c r="O45" s="117">
        <f t="shared" si="0"/>
        <v>57</v>
      </c>
    </row>
    <row r="46" spans="3:15" ht="20.100000000000001" customHeight="1" x14ac:dyDescent="0.25">
      <c r="C46" s="140"/>
      <c r="D46" s="116" t="s">
        <v>1641</v>
      </c>
      <c r="E46" s="117">
        <f t="shared" ref="E46:N46" si="4">E33-E45</f>
        <v>417</v>
      </c>
      <c r="F46" s="117">
        <f t="shared" si="4"/>
        <v>99</v>
      </c>
      <c r="G46" s="117">
        <f t="shared" si="4"/>
        <v>123</v>
      </c>
      <c r="H46" s="117">
        <f t="shared" si="4"/>
        <v>20</v>
      </c>
      <c r="I46" s="117">
        <f t="shared" si="4"/>
        <v>34</v>
      </c>
      <c r="J46" s="117">
        <f t="shared" si="4"/>
        <v>14</v>
      </c>
      <c r="K46" s="117">
        <f t="shared" si="4"/>
        <v>24</v>
      </c>
      <c r="L46" s="117">
        <f t="shared" si="4"/>
        <v>17</v>
      </c>
      <c r="M46" s="117">
        <f t="shared" si="4"/>
        <v>50</v>
      </c>
      <c r="N46" s="117">
        <f t="shared" si="4"/>
        <v>23</v>
      </c>
      <c r="O46" s="117">
        <f t="shared" si="0"/>
        <v>15</v>
      </c>
    </row>
    <row r="47" spans="3:15" ht="20.100000000000001" customHeight="1" x14ac:dyDescent="0.25">
      <c r="C47" s="140" t="s">
        <v>1619</v>
      </c>
      <c r="D47" s="116" t="s">
        <v>1649</v>
      </c>
      <c r="E47" s="116">
        <v>320</v>
      </c>
      <c r="F47" s="116">
        <v>51</v>
      </c>
      <c r="G47" s="116">
        <v>120</v>
      </c>
      <c r="H47" s="116">
        <v>5</v>
      </c>
      <c r="I47" s="116">
        <v>34</v>
      </c>
      <c r="J47" s="116">
        <v>7</v>
      </c>
      <c r="K47" s="116">
        <v>12</v>
      </c>
      <c r="L47" s="116">
        <v>11</v>
      </c>
      <c r="M47" s="116">
        <v>15</v>
      </c>
      <c r="N47" s="116">
        <v>22</v>
      </c>
      <c r="O47" s="117">
        <f t="shared" si="0"/>
        <v>59</v>
      </c>
    </row>
    <row r="48" spans="3:15" ht="20.100000000000001" customHeight="1" x14ac:dyDescent="0.25">
      <c r="C48" s="140"/>
      <c r="D48" s="116" t="s">
        <v>1650</v>
      </c>
      <c r="E48" s="117">
        <f>E33-E47</f>
        <v>680</v>
      </c>
      <c r="F48" s="117">
        <f>F33-F47</f>
        <v>119</v>
      </c>
      <c r="G48" s="117">
        <f>G33-G47</f>
        <v>130</v>
      </c>
      <c r="H48" s="117">
        <f>H33-H47</f>
        <v>20</v>
      </c>
      <c r="I48" s="117">
        <f>I33-I47</f>
        <v>41</v>
      </c>
      <c r="J48" s="117">
        <f t="shared" ref="J48:N48" si="5">J33-J47</f>
        <v>19</v>
      </c>
      <c r="K48" s="117">
        <f t="shared" si="5"/>
        <v>24</v>
      </c>
      <c r="L48" s="117">
        <f t="shared" si="5"/>
        <v>16</v>
      </c>
      <c r="M48" s="117">
        <f t="shared" si="5"/>
        <v>52</v>
      </c>
      <c r="N48" s="117">
        <f t="shared" si="5"/>
        <v>43</v>
      </c>
      <c r="O48" s="117">
        <f t="shared" si="0"/>
        <v>13</v>
      </c>
    </row>
    <row r="49" spans="3:15" ht="20.100000000000001" customHeight="1" x14ac:dyDescent="0.25">
      <c r="C49" s="140" t="s">
        <v>1651</v>
      </c>
      <c r="D49" s="116" t="s">
        <v>1652</v>
      </c>
      <c r="E49" s="116">
        <v>349</v>
      </c>
      <c r="F49" s="116">
        <v>17</v>
      </c>
      <c r="G49" s="116">
        <v>59</v>
      </c>
      <c r="H49" s="116">
        <v>4</v>
      </c>
      <c r="I49" s="116">
        <v>9</v>
      </c>
      <c r="J49" s="116">
        <v>2</v>
      </c>
      <c r="K49" s="116">
        <v>12</v>
      </c>
      <c r="L49" s="116">
        <v>11</v>
      </c>
      <c r="M49" s="116">
        <v>14</v>
      </c>
      <c r="N49" s="116">
        <v>31</v>
      </c>
      <c r="O49" s="117">
        <f t="shared" si="0"/>
        <v>24</v>
      </c>
    </row>
    <row r="50" spans="3:15" ht="20.100000000000001" customHeight="1" x14ac:dyDescent="0.25">
      <c r="C50" s="140"/>
      <c r="D50" s="116" t="s">
        <v>1653</v>
      </c>
      <c r="E50" s="116">
        <v>213</v>
      </c>
      <c r="F50" s="116">
        <v>18</v>
      </c>
      <c r="G50" s="116">
        <v>43</v>
      </c>
      <c r="H50" s="116">
        <v>5</v>
      </c>
      <c r="I50" s="116">
        <v>8</v>
      </c>
      <c r="J50" s="116">
        <v>3</v>
      </c>
      <c r="K50" s="116">
        <v>11</v>
      </c>
      <c r="L50" s="116">
        <v>6</v>
      </c>
      <c r="M50" s="116">
        <v>12</v>
      </c>
      <c r="N50" s="116">
        <v>22</v>
      </c>
      <c r="O50" s="117">
        <f t="shared" si="0"/>
        <v>12</v>
      </c>
    </row>
    <row r="51" spans="3:15" ht="20.100000000000001" customHeight="1" x14ac:dyDescent="0.25">
      <c r="C51" s="140"/>
      <c r="D51" s="116" t="s">
        <v>1655</v>
      </c>
      <c r="E51" s="116">
        <v>208</v>
      </c>
      <c r="F51" s="116">
        <v>9</v>
      </c>
      <c r="G51" s="116">
        <v>21</v>
      </c>
      <c r="H51" s="116">
        <v>2</v>
      </c>
      <c r="I51" s="116">
        <v>3</v>
      </c>
      <c r="J51" s="116">
        <v>7</v>
      </c>
      <c r="K51" s="116">
        <v>6</v>
      </c>
      <c r="L51" s="116">
        <v>3</v>
      </c>
      <c r="M51" s="116">
        <v>5</v>
      </c>
      <c r="N51" s="116">
        <v>7</v>
      </c>
      <c r="O51" s="117">
        <f t="shared" si="0"/>
        <v>7</v>
      </c>
    </row>
    <row r="52" spans="3:15" ht="20.100000000000001" customHeight="1" x14ac:dyDescent="0.25">
      <c r="C52" s="140"/>
      <c r="D52" s="116" t="s">
        <v>1656</v>
      </c>
      <c r="E52" s="117">
        <f>E33-(E49+E50+E51)</f>
        <v>230</v>
      </c>
      <c r="F52" s="117">
        <f>F33-(F49+F50+F51)</f>
        <v>126</v>
      </c>
      <c r="G52" s="117">
        <f>G33-(G49+G50+G51)</f>
        <v>127</v>
      </c>
      <c r="H52" s="117">
        <f t="shared" ref="H52:N52" si="6">H33-(H49+H50+H51)</f>
        <v>14</v>
      </c>
      <c r="I52" s="117">
        <f t="shared" si="6"/>
        <v>55</v>
      </c>
      <c r="J52" s="117">
        <f t="shared" si="6"/>
        <v>14</v>
      </c>
      <c r="K52" s="117">
        <f t="shared" si="6"/>
        <v>7</v>
      </c>
      <c r="L52" s="117">
        <f t="shared" si="6"/>
        <v>7</v>
      </c>
      <c r="M52" s="117">
        <f t="shared" si="6"/>
        <v>36</v>
      </c>
      <c r="N52" s="117">
        <f t="shared" si="6"/>
        <v>5</v>
      </c>
      <c r="O52" s="117">
        <f t="shared" si="0"/>
        <v>29</v>
      </c>
    </row>
    <row r="53" spans="3:15" ht="20.100000000000001" customHeight="1" x14ac:dyDescent="0.25">
      <c r="C53" s="140" t="s">
        <v>1620</v>
      </c>
      <c r="D53" s="116" t="s">
        <v>1660</v>
      </c>
      <c r="E53" s="116">
        <v>250</v>
      </c>
      <c r="F53" s="116">
        <v>32</v>
      </c>
      <c r="G53" s="116">
        <v>82</v>
      </c>
      <c r="H53" s="117">
        <v>4</v>
      </c>
      <c r="I53" s="116">
        <v>12</v>
      </c>
      <c r="J53" s="116">
        <v>7</v>
      </c>
      <c r="K53" s="116">
        <v>21</v>
      </c>
      <c r="L53" s="116">
        <v>12</v>
      </c>
      <c r="M53" s="116">
        <v>17</v>
      </c>
      <c r="N53" s="116">
        <v>33</v>
      </c>
      <c r="O53" s="117">
        <f t="shared" si="0"/>
        <v>32</v>
      </c>
    </row>
    <row r="54" spans="3:15" ht="20.100000000000001" customHeight="1" x14ac:dyDescent="0.25">
      <c r="C54" s="140"/>
      <c r="D54" s="116" t="s">
        <v>1661</v>
      </c>
      <c r="E54" s="116">
        <v>479</v>
      </c>
      <c r="F54" s="116">
        <v>12</v>
      </c>
      <c r="G54" s="116">
        <v>49</v>
      </c>
      <c r="H54" s="116">
        <v>3</v>
      </c>
      <c r="I54" s="116">
        <v>9</v>
      </c>
      <c r="J54" s="116">
        <v>6</v>
      </c>
      <c r="K54" s="116">
        <v>12</v>
      </c>
      <c r="L54" s="116">
        <v>11</v>
      </c>
      <c r="M54" s="116">
        <v>12</v>
      </c>
      <c r="N54" s="116">
        <v>21</v>
      </c>
      <c r="O54" s="117">
        <f t="shared" si="0"/>
        <v>16</v>
      </c>
    </row>
    <row r="55" spans="3:15" ht="20.100000000000001" customHeight="1" x14ac:dyDescent="0.25">
      <c r="C55" s="140"/>
      <c r="D55" s="116" t="s">
        <v>1659</v>
      </c>
      <c r="E55" s="117">
        <f>E33-(E53+E54)</f>
        <v>271</v>
      </c>
      <c r="F55" s="117">
        <f>F33-(F53+F54)</f>
        <v>126</v>
      </c>
      <c r="G55" s="117">
        <f>G33-(G53+G54)</f>
        <v>119</v>
      </c>
      <c r="H55" s="117">
        <f t="shared" ref="H55:N55" si="7">H33-(H53+H54)</f>
        <v>18</v>
      </c>
      <c r="I55" s="117">
        <f t="shared" si="7"/>
        <v>54</v>
      </c>
      <c r="J55" s="117">
        <f t="shared" si="7"/>
        <v>13</v>
      </c>
      <c r="K55" s="117">
        <f t="shared" si="7"/>
        <v>3</v>
      </c>
      <c r="L55" s="117">
        <f t="shared" si="7"/>
        <v>4</v>
      </c>
      <c r="M55" s="117">
        <f t="shared" si="7"/>
        <v>38</v>
      </c>
      <c r="N55" s="117">
        <f t="shared" si="7"/>
        <v>11</v>
      </c>
      <c r="O55" s="117">
        <f t="shared" si="0"/>
        <v>24</v>
      </c>
    </row>
    <row r="56" spans="3:15" ht="20.100000000000001" customHeight="1" x14ac:dyDescent="0.25">
      <c r="C56" s="140" t="s">
        <v>1657</v>
      </c>
      <c r="D56" s="116" t="s">
        <v>1662</v>
      </c>
      <c r="E56" s="116">
        <v>203</v>
      </c>
      <c r="F56" s="116">
        <v>39</v>
      </c>
      <c r="G56" s="116">
        <v>35</v>
      </c>
      <c r="H56" s="116">
        <v>5</v>
      </c>
      <c r="I56" s="116">
        <v>11</v>
      </c>
      <c r="J56" s="116">
        <v>7</v>
      </c>
      <c r="K56" s="116">
        <v>12</v>
      </c>
      <c r="L56" s="116">
        <v>11</v>
      </c>
      <c r="M56" s="116">
        <v>11</v>
      </c>
      <c r="N56" s="116">
        <v>31</v>
      </c>
      <c r="O56" s="117">
        <f t="shared" si="0"/>
        <v>1</v>
      </c>
    </row>
    <row r="57" spans="3:15" ht="20.100000000000001" customHeight="1" x14ac:dyDescent="0.25">
      <c r="C57" s="140"/>
      <c r="D57" s="116" t="s">
        <v>1663</v>
      </c>
      <c r="E57" s="116">
        <v>190</v>
      </c>
      <c r="F57" s="116">
        <v>31</v>
      </c>
      <c r="G57" s="116">
        <v>22</v>
      </c>
      <c r="H57" s="116">
        <v>2</v>
      </c>
      <c r="I57" s="116">
        <v>7</v>
      </c>
      <c r="J57" s="116">
        <v>4</v>
      </c>
      <c r="K57" s="116">
        <v>7</v>
      </c>
      <c r="L57" s="116">
        <v>4</v>
      </c>
      <c r="M57" s="116">
        <v>8</v>
      </c>
      <c r="N57" s="116">
        <v>22</v>
      </c>
      <c r="O57" s="117">
        <f t="shared" si="0"/>
        <v>0</v>
      </c>
    </row>
    <row r="58" spans="3:15" ht="20.100000000000001" customHeight="1" x14ac:dyDescent="0.25">
      <c r="C58" s="140"/>
      <c r="D58" s="116" t="s">
        <v>1664</v>
      </c>
      <c r="E58" s="116">
        <v>153</v>
      </c>
      <c r="F58" s="116">
        <v>26</v>
      </c>
      <c r="G58" s="116">
        <v>16</v>
      </c>
      <c r="H58" s="116">
        <v>1</v>
      </c>
      <c r="I58" s="116">
        <v>0</v>
      </c>
      <c r="J58" s="116">
        <v>1</v>
      </c>
      <c r="K58" s="116">
        <v>3</v>
      </c>
      <c r="L58" s="116">
        <v>3</v>
      </c>
      <c r="M58" s="116">
        <v>0</v>
      </c>
      <c r="N58" s="116">
        <v>10</v>
      </c>
      <c r="O58" s="117">
        <f t="shared" si="0"/>
        <v>13</v>
      </c>
    </row>
    <row r="59" spans="3:15" ht="20.100000000000001" customHeight="1" x14ac:dyDescent="0.25">
      <c r="C59" s="140"/>
      <c r="D59" s="116" t="s">
        <v>1666</v>
      </c>
      <c r="E59" s="117">
        <f>E33-(E56+E57+E58)</f>
        <v>454</v>
      </c>
      <c r="F59" s="117">
        <f>F33-(F56+F57+F58)</f>
        <v>74</v>
      </c>
      <c r="G59" s="117">
        <f>G33-(G56+G57+G58)</f>
        <v>177</v>
      </c>
      <c r="H59" s="117">
        <f t="shared" ref="H59:N59" si="8">H33-(H56+H57+H58)</f>
        <v>17</v>
      </c>
      <c r="I59" s="117">
        <f t="shared" si="8"/>
        <v>57</v>
      </c>
      <c r="J59" s="117">
        <f t="shared" si="8"/>
        <v>14</v>
      </c>
      <c r="K59" s="117">
        <f t="shared" si="8"/>
        <v>14</v>
      </c>
      <c r="L59" s="117">
        <f t="shared" si="8"/>
        <v>9</v>
      </c>
      <c r="M59" s="117">
        <f t="shared" si="8"/>
        <v>48</v>
      </c>
      <c r="N59" s="117">
        <f t="shared" si="8"/>
        <v>2</v>
      </c>
      <c r="O59" s="117">
        <f t="shared" si="0"/>
        <v>58</v>
      </c>
    </row>
    <row r="93" spans="3:3" ht="20.100000000000001" customHeight="1" x14ac:dyDescent="0.25">
      <c r="C93" s="33" t="s">
        <v>1896</v>
      </c>
    </row>
  </sheetData>
  <mergeCells count="12">
    <mergeCell ref="H30:O30"/>
    <mergeCell ref="C53:C55"/>
    <mergeCell ref="C56:C59"/>
    <mergeCell ref="J31:M31"/>
    <mergeCell ref="N31:O31"/>
    <mergeCell ref="C34:C35"/>
    <mergeCell ref="C36:C38"/>
    <mergeCell ref="C39:C44"/>
    <mergeCell ref="C45:C46"/>
    <mergeCell ref="C47:C48"/>
    <mergeCell ref="C49:C52"/>
    <mergeCell ref="H31:I3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51"/>
  <sheetViews>
    <sheetView workbookViewId="0">
      <pane ySplit="3" topLeftCell="A4" activePane="bottomLeft" state="frozen"/>
      <selection pane="bottomLeft"/>
    </sheetView>
  </sheetViews>
  <sheetFormatPr defaultColWidth="15.7109375" defaultRowHeight="20.100000000000001" customHeight="1" x14ac:dyDescent="0.25"/>
  <cols>
    <col min="1" max="1" width="8.85546875" style="17" customWidth="1"/>
    <col min="2" max="2" width="26.140625" style="17" customWidth="1"/>
    <col min="3" max="3" width="39.28515625" style="17" customWidth="1"/>
    <col min="4" max="4" width="54.140625" style="17" customWidth="1"/>
    <col min="5" max="11" width="15.7109375" style="17"/>
    <col min="12" max="12" width="15.7109375" style="123"/>
    <col min="13" max="16384" width="15.7109375" style="17"/>
  </cols>
  <sheetData>
    <row r="1" spans="2:12" ht="24" customHeight="1" x14ac:dyDescent="0.25">
      <c r="B1" s="93" t="s">
        <v>1895</v>
      </c>
    </row>
    <row r="2" spans="2:12" ht="20.100000000000001" customHeight="1" x14ac:dyDescent="0.25">
      <c r="B2" s="17" t="s">
        <v>1771</v>
      </c>
    </row>
    <row r="3" spans="2:12" ht="20.100000000000001" customHeight="1" x14ac:dyDescent="0.25">
      <c r="B3" s="124" t="s">
        <v>1819</v>
      </c>
      <c r="C3" s="124" t="s">
        <v>1820</v>
      </c>
      <c r="D3" s="124" t="s">
        <v>1790</v>
      </c>
      <c r="E3" s="124" t="s">
        <v>1758</v>
      </c>
      <c r="F3" s="124" t="s">
        <v>1757</v>
      </c>
      <c r="G3" s="124" t="s">
        <v>1759</v>
      </c>
      <c r="H3" s="124" t="s">
        <v>1760</v>
      </c>
      <c r="I3" s="124" t="s">
        <v>1761</v>
      </c>
      <c r="J3" s="124" t="s">
        <v>1762</v>
      </c>
      <c r="K3" s="124" t="s">
        <v>1763</v>
      </c>
      <c r="L3" s="124" t="s">
        <v>1841</v>
      </c>
    </row>
    <row r="4" spans="2:12" ht="20.100000000000001" customHeight="1" x14ac:dyDescent="0.25">
      <c r="B4" s="163" t="s">
        <v>1825</v>
      </c>
      <c r="C4" s="116" t="s">
        <v>1764</v>
      </c>
      <c r="D4" s="116" t="s">
        <v>1791</v>
      </c>
      <c r="E4" s="125" t="s">
        <v>1765</v>
      </c>
      <c r="F4" s="125"/>
      <c r="G4" s="125" t="s">
        <v>1765</v>
      </c>
      <c r="H4" s="125" t="s">
        <v>1765</v>
      </c>
      <c r="I4" s="125"/>
      <c r="J4" s="125"/>
      <c r="K4" s="125"/>
      <c r="L4" s="125"/>
    </row>
    <row r="5" spans="2:12" ht="20.100000000000001" customHeight="1" x14ac:dyDescent="0.25">
      <c r="B5" s="163"/>
      <c r="C5" s="116" t="s">
        <v>1766</v>
      </c>
      <c r="D5" s="128" t="s">
        <v>1792</v>
      </c>
      <c r="E5" s="129" t="s">
        <v>1765</v>
      </c>
      <c r="F5" s="129" t="s">
        <v>1765</v>
      </c>
      <c r="G5" s="129" t="s">
        <v>1765</v>
      </c>
      <c r="H5" s="129" t="s">
        <v>1765</v>
      </c>
      <c r="I5" s="129"/>
      <c r="J5" s="129"/>
      <c r="K5" s="130"/>
      <c r="L5" s="129"/>
    </row>
    <row r="6" spans="2:12" ht="20.100000000000001" customHeight="1" x14ac:dyDescent="0.25">
      <c r="B6" s="163"/>
      <c r="C6" s="157" t="s">
        <v>1768</v>
      </c>
      <c r="D6" s="119" t="s">
        <v>1793</v>
      </c>
      <c r="E6" s="125" t="s">
        <v>1765</v>
      </c>
      <c r="F6" s="125"/>
      <c r="G6" s="125"/>
      <c r="H6" s="125"/>
      <c r="I6" s="125"/>
      <c r="J6" s="125"/>
      <c r="K6" s="116"/>
      <c r="L6" s="125"/>
    </row>
    <row r="7" spans="2:12" ht="20.100000000000001" customHeight="1" x14ac:dyDescent="0.25">
      <c r="B7" s="163"/>
      <c r="C7" s="162"/>
      <c r="D7" s="130" t="s">
        <v>1794</v>
      </c>
      <c r="E7" s="129" t="s">
        <v>1765</v>
      </c>
      <c r="F7" s="129" t="s">
        <v>1765</v>
      </c>
      <c r="G7" s="129" t="s">
        <v>1765</v>
      </c>
      <c r="H7" s="129" t="s">
        <v>1765</v>
      </c>
      <c r="I7" s="129"/>
      <c r="J7" s="129"/>
      <c r="K7" s="130"/>
      <c r="L7" s="129"/>
    </row>
    <row r="8" spans="2:12" ht="20.100000000000001" customHeight="1" x14ac:dyDescent="0.25">
      <c r="B8" s="163"/>
      <c r="C8" s="162"/>
      <c r="D8" s="116" t="s">
        <v>1795</v>
      </c>
      <c r="E8" s="125" t="s">
        <v>1765</v>
      </c>
      <c r="F8" s="125"/>
      <c r="G8" s="125"/>
      <c r="H8" s="125" t="s">
        <v>1765</v>
      </c>
      <c r="I8" s="125"/>
      <c r="J8" s="125"/>
      <c r="K8" s="116"/>
      <c r="L8" s="125" t="s">
        <v>1765</v>
      </c>
    </row>
    <row r="9" spans="2:12" ht="20.100000000000001" customHeight="1" x14ac:dyDescent="0.25">
      <c r="B9" s="163"/>
      <c r="C9" s="158"/>
      <c r="D9" s="130" t="s">
        <v>1796</v>
      </c>
      <c r="E9" s="129" t="s">
        <v>1765</v>
      </c>
      <c r="F9" s="129"/>
      <c r="G9" s="129" t="s">
        <v>1765</v>
      </c>
      <c r="H9" s="129" t="s">
        <v>1765</v>
      </c>
      <c r="I9" s="129"/>
      <c r="J9" s="129"/>
      <c r="K9" s="130"/>
      <c r="L9" s="129" t="s">
        <v>1765</v>
      </c>
    </row>
    <row r="10" spans="2:12" ht="20.100000000000001" customHeight="1" x14ac:dyDescent="0.25">
      <c r="B10" s="163"/>
      <c r="C10" s="157" t="s">
        <v>1786</v>
      </c>
      <c r="D10" s="119" t="s">
        <v>1842</v>
      </c>
      <c r="E10" s="125" t="s">
        <v>1765</v>
      </c>
      <c r="F10" s="125" t="s">
        <v>1765</v>
      </c>
      <c r="G10" s="125" t="s">
        <v>1765</v>
      </c>
      <c r="H10" s="125" t="s">
        <v>1765</v>
      </c>
      <c r="I10" s="125" t="s">
        <v>1765</v>
      </c>
      <c r="J10" s="125"/>
      <c r="K10" s="116"/>
      <c r="L10" s="125"/>
    </row>
    <row r="11" spans="2:12" ht="20.100000000000001" customHeight="1" x14ac:dyDescent="0.25">
      <c r="B11" s="163"/>
      <c r="C11" s="162"/>
      <c r="D11" s="128" t="s">
        <v>1787</v>
      </c>
      <c r="E11" s="129" t="s">
        <v>1765</v>
      </c>
      <c r="F11" s="129" t="s">
        <v>1765</v>
      </c>
      <c r="G11" s="129" t="s">
        <v>1765</v>
      </c>
      <c r="H11" s="129" t="s">
        <v>1765</v>
      </c>
      <c r="I11" s="129" t="s">
        <v>1765</v>
      </c>
      <c r="J11" s="129"/>
      <c r="K11" s="130"/>
      <c r="L11" s="129"/>
    </row>
    <row r="12" spans="2:12" ht="20.100000000000001" customHeight="1" x14ac:dyDescent="0.25">
      <c r="B12" s="163"/>
      <c r="C12" s="162"/>
      <c r="D12" s="116" t="s">
        <v>1788</v>
      </c>
      <c r="E12" s="125" t="s">
        <v>1765</v>
      </c>
      <c r="F12" s="125" t="s">
        <v>1765</v>
      </c>
      <c r="G12" s="125" t="s">
        <v>1765</v>
      </c>
      <c r="H12" s="125" t="s">
        <v>1765</v>
      </c>
      <c r="I12" s="125" t="s">
        <v>1765</v>
      </c>
      <c r="J12" s="125"/>
      <c r="K12" s="116"/>
      <c r="L12" s="125" t="s">
        <v>1765</v>
      </c>
    </row>
    <row r="13" spans="2:12" ht="20.100000000000001" customHeight="1" x14ac:dyDescent="0.25">
      <c r="B13" s="163"/>
      <c r="C13" s="158"/>
      <c r="D13" s="130" t="s">
        <v>1789</v>
      </c>
      <c r="E13" s="129" t="s">
        <v>1765</v>
      </c>
      <c r="F13" s="129" t="s">
        <v>1765</v>
      </c>
      <c r="G13" s="129" t="s">
        <v>1765</v>
      </c>
      <c r="H13" s="129" t="s">
        <v>1765</v>
      </c>
      <c r="I13" s="129" t="s">
        <v>1765</v>
      </c>
      <c r="J13" s="129"/>
      <c r="K13" s="130"/>
      <c r="L13" s="129"/>
    </row>
    <row r="14" spans="2:12" ht="20.100000000000001" customHeight="1" x14ac:dyDescent="0.25">
      <c r="B14" s="163"/>
      <c r="C14" s="116" t="s">
        <v>1785</v>
      </c>
      <c r="D14" s="116"/>
      <c r="E14" s="125" t="s">
        <v>1765</v>
      </c>
      <c r="F14" s="125" t="s">
        <v>1765</v>
      </c>
      <c r="G14" s="125" t="s">
        <v>1765</v>
      </c>
      <c r="H14" s="125" t="s">
        <v>1765</v>
      </c>
      <c r="I14" s="125" t="s">
        <v>1765</v>
      </c>
      <c r="J14" s="125"/>
      <c r="K14" s="116"/>
      <c r="L14" s="125"/>
    </row>
    <row r="15" spans="2:12" ht="20.100000000000001" customHeight="1" x14ac:dyDescent="0.25">
      <c r="B15" s="159" t="s">
        <v>1826</v>
      </c>
      <c r="C15" s="116" t="s">
        <v>1822</v>
      </c>
      <c r="D15" s="130" t="s">
        <v>1821</v>
      </c>
      <c r="E15" s="129" t="s">
        <v>1765</v>
      </c>
      <c r="F15" s="129" t="s">
        <v>1765</v>
      </c>
      <c r="G15" s="129" t="s">
        <v>1765</v>
      </c>
      <c r="H15" s="129" t="s">
        <v>1765</v>
      </c>
      <c r="I15" s="129" t="s">
        <v>1765</v>
      </c>
      <c r="J15" s="129"/>
      <c r="K15" s="130"/>
      <c r="L15" s="129"/>
    </row>
    <row r="16" spans="2:12" ht="20.100000000000001" customHeight="1" x14ac:dyDescent="0.25">
      <c r="B16" s="161"/>
      <c r="C16" s="116" t="s">
        <v>1823</v>
      </c>
      <c r="D16" s="116" t="s">
        <v>1767</v>
      </c>
      <c r="E16" s="125"/>
      <c r="F16" s="125" t="s">
        <v>1765</v>
      </c>
      <c r="G16" s="125" t="s">
        <v>1765</v>
      </c>
      <c r="H16" s="125" t="s">
        <v>1765</v>
      </c>
      <c r="I16" s="125" t="s">
        <v>1765</v>
      </c>
      <c r="J16" s="125"/>
      <c r="K16" s="116"/>
      <c r="L16" s="125"/>
    </row>
    <row r="17" spans="2:12" ht="20.100000000000001" customHeight="1" x14ac:dyDescent="0.25">
      <c r="B17" s="161"/>
      <c r="C17" s="116" t="s">
        <v>1837</v>
      </c>
      <c r="D17" s="128" t="s">
        <v>1824</v>
      </c>
      <c r="E17" s="129" t="s">
        <v>1765</v>
      </c>
      <c r="F17" s="129" t="s">
        <v>1765</v>
      </c>
      <c r="G17" s="129"/>
      <c r="H17" s="129" t="s">
        <v>1765</v>
      </c>
      <c r="I17" s="129" t="s">
        <v>1765</v>
      </c>
      <c r="J17" s="129" t="s">
        <v>1765</v>
      </c>
      <c r="K17" s="130"/>
      <c r="L17" s="129"/>
    </row>
    <row r="18" spans="2:12" ht="20.100000000000001" customHeight="1" x14ac:dyDescent="0.25">
      <c r="B18" s="161"/>
      <c r="C18" s="157" t="s">
        <v>1828</v>
      </c>
      <c r="D18" s="119" t="s">
        <v>1782</v>
      </c>
      <c r="E18" s="125" t="s">
        <v>1765</v>
      </c>
      <c r="F18" s="125" t="s">
        <v>1765</v>
      </c>
      <c r="G18" s="125" t="s">
        <v>1765</v>
      </c>
      <c r="H18" s="125" t="s">
        <v>1765</v>
      </c>
      <c r="I18" s="125" t="s">
        <v>1765</v>
      </c>
      <c r="J18" s="125" t="s">
        <v>1765</v>
      </c>
      <c r="K18" s="116"/>
      <c r="L18" s="125"/>
    </row>
    <row r="19" spans="2:12" ht="20.100000000000001" customHeight="1" x14ac:dyDescent="0.25">
      <c r="B19" s="161"/>
      <c r="C19" s="162"/>
      <c r="D19" s="128" t="s">
        <v>1783</v>
      </c>
      <c r="E19" s="129" t="s">
        <v>1765</v>
      </c>
      <c r="F19" s="129"/>
      <c r="G19" s="129" t="s">
        <v>1765</v>
      </c>
      <c r="H19" s="129" t="s">
        <v>1765</v>
      </c>
      <c r="I19" s="130"/>
      <c r="J19" s="129" t="s">
        <v>1765</v>
      </c>
      <c r="K19" s="130"/>
      <c r="L19" s="129"/>
    </row>
    <row r="20" spans="2:12" ht="20.100000000000001" customHeight="1" x14ac:dyDescent="0.25">
      <c r="B20" s="160"/>
      <c r="C20" s="158"/>
      <c r="D20" s="119" t="s">
        <v>1784</v>
      </c>
      <c r="E20" s="125" t="s">
        <v>1765</v>
      </c>
      <c r="F20" s="125"/>
      <c r="G20" s="125"/>
      <c r="H20" s="125" t="s">
        <v>1765</v>
      </c>
      <c r="I20" s="125" t="s">
        <v>1765</v>
      </c>
      <c r="J20" s="125"/>
      <c r="K20" s="116"/>
      <c r="L20" s="125" t="s">
        <v>1765</v>
      </c>
    </row>
    <row r="21" spans="2:12" ht="20.100000000000001" customHeight="1" x14ac:dyDescent="0.25">
      <c r="B21" s="159" t="s">
        <v>1830</v>
      </c>
      <c r="C21" s="157" t="s">
        <v>1769</v>
      </c>
      <c r="D21" s="128" t="s">
        <v>1778</v>
      </c>
      <c r="E21" s="129"/>
      <c r="F21" s="129"/>
      <c r="G21" s="129"/>
      <c r="H21" s="129" t="s">
        <v>1765</v>
      </c>
      <c r="I21" s="129" t="s">
        <v>1765</v>
      </c>
      <c r="J21" s="129"/>
      <c r="K21" s="130"/>
      <c r="L21" s="129"/>
    </row>
    <row r="22" spans="2:12" ht="20.100000000000001" customHeight="1" x14ac:dyDescent="0.25">
      <c r="B22" s="161"/>
      <c r="C22" s="162"/>
      <c r="D22" s="116" t="s">
        <v>1779</v>
      </c>
      <c r="E22" s="125"/>
      <c r="F22" s="125"/>
      <c r="G22" s="125"/>
      <c r="H22" s="125" t="s">
        <v>1765</v>
      </c>
      <c r="I22" s="125" t="s">
        <v>1765</v>
      </c>
      <c r="K22" s="116"/>
      <c r="L22" s="125"/>
    </row>
    <row r="23" spans="2:12" ht="20.100000000000001" customHeight="1" x14ac:dyDescent="0.25">
      <c r="B23" s="161"/>
      <c r="C23" s="162"/>
      <c r="D23" s="130" t="s">
        <v>1780</v>
      </c>
      <c r="E23" s="130"/>
      <c r="F23" s="130"/>
      <c r="G23" s="130"/>
      <c r="H23" s="129" t="s">
        <v>1765</v>
      </c>
      <c r="I23" s="129" t="s">
        <v>1765</v>
      </c>
      <c r="J23" s="129" t="s">
        <v>1765</v>
      </c>
      <c r="K23" s="129" t="s">
        <v>1765</v>
      </c>
      <c r="L23" s="129"/>
    </row>
    <row r="24" spans="2:12" ht="20.100000000000001" customHeight="1" x14ac:dyDescent="0.25">
      <c r="B24" s="161"/>
      <c r="C24" s="158"/>
      <c r="D24" s="116" t="s">
        <v>1781</v>
      </c>
      <c r="E24" s="116"/>
      <c r="F24" s="116"/>
      <c r="G24" s="116"/>
      <c r="H24" s="125" t="s">
        <v>1765</v>
      </c>
      <c r="I24" s="116"/>
      <c r="J24" s="116"/>
      <c r="K24" s="116"/>
      <c r="L24" s="125"/>
    </row>
    <row r="25" spans="2:12" ht="20.100000000000001" customHeight="1" x14ac:dyDescent="0.25">
      <c r="B25" s="161"/>
      <c r="C25" s="157" t="s">
        <v>1770</v>
      </c>
      <c r="D25" s="128" t="s">
        <v>1773</v>
      </c>
      <c r="E25" s="130"/>
      <c r="F25" s="130"/>
      <c r="G25" s="130"/>
      <c r="H25" s="129"/>
      <c r="I25" s="129"/>
      <c r="J25" s="129" t="s">
        <v>1765</v>
      </c>
      <c r="K25" s="130"/>
      <c r="L25" s="129"/>
    </row>
    <row r="26" spans="2:12" ht="20.100000000000001" customHeight="1" x14ac:dyDescent="0.25">
      <c r="B26" s="161"/>
      <c r="C26" s="162"/>
      <c r="D26" s="119" t="s">
        <v>1774</v>
      </c>
      <c r="E26" s="116"/>
      <c r="F26" s="116"/>
      <c r="G26" s="116"/>
      <c r="H26" s="125"/>
      <c r="I26" s="125"/>
      <c r="J26" s="125" t="s">
        <v>1765</v>
      </c>
      <c r="K26" s="116"/>
      <c r="L26" s="125"/>
    </row>
    <row r="27" spans="2:12" ht="20.100000000000001" customHeight="1" x14ac:dyDescent="0.25">
      <c r="B27" s="161"/>
      <c r="C27" s="162"/>
      <c r="D27" s="128" t="s">
        <v>1775</v>
      </c>
      <c r="E27" s="130"/>
      <c r="F27" s="130"/>
      <c r="G27" s="130"/>
      <c r="H27" s="129"/>
      <c r="I27" s="129"/>
      <c r="J27" s="129" t="s">
        <v>1765</v>
      </c>
      <c r="K27" s="130"/>
      <c r="L27" s="129"/>
    </row>
    <row r="28" spans="2:12" ht="20.100000000000001" customHeight="1" x14ac:dyDescent="0.25">
      <c r="B28" s="161"/>
      <c r="C28" s="162"/>
      <c r="D28" s="119" t="s">
        <v>1776</v>
      </c>
      <c r="E28" s="116"/>
      <c r="F28" s="116"/>
      <c r="G28" s="116"/>
      <c r="H28" s="125"/>
      <c r="I28" s="125"/>
      <c r="J28" s="125" t="s">
        <v>1765</v>
      </c>
      <c r="K28" s="116"/>
      <c r="L28" s="125"/>
    </row>
    <row r="29" spans="2:12" ht="20.100000000000001" customHeight="1" x14ac:dyDescent="0.25">
      <c r="B29" s="161"/>
      <c r="C29" s="162"/>
      <c r="D29" s="128" t="s">
        <v>1777</v>
      </c>
      <c r="E29" s="130"/>
      <c r="F29" s="130"/>
      <c r="G29" s="130"/>
      <c r="H29" s="129" t="s">
        <v>1765</v>
      </c>
      <c r="I29" s="129" t="s">
        <v>1765</v>
      </c>
      <c r="J29" s="129" t="s">
        <v>1765</v>
      </c>
      <c r="K29" s="130"/>
      <c r="L29" s="129"/>
    </row>
    <row r="30" spans="2:12" ht="20.100000000000001" customHeight="1" x14ac:dyDescent="0.25">
      <c r="B30" s="161"/>
      <c r="C30" s="162"/>
      <c r="D30" s="119" t="s">
        <v>1772</v>
      </c>
      <c r="E30" s="125"/>
      <c r="F30" s="116"/>
      <c r="G30" s="116"/>
      <c r="H30" s="125" t="s">
        <v>1765</v>
      </c>
      <c r="I30" s="125" t="s">
        <v>1765</v>
      </c>
      <c r="J30" s="125" t="s">
        <v>1765</v>
      </c>
      <c r="K30" s="116"/>
      <c r="L30" s="125"/>
    </row>
    <row r="31" spans="2:12" ht="20.100000000000001" customHeight="1" x14ac:dyDescent="0.25">
      <c r="B31" s="161"/>
      <c r="C31" s="158"/>
      <c r="D31" s="128" t="s">
        <v>1087</v>
      </c>
      <c r="E31" s="130"/>
      <c r="F31" s="130"/>
      <c r="G31" s="130"/>
      <c r="H31" s="129" t="s">
        <v>1765</v>
      </c>
      <c r="I31" s="129" t="s">
        <v>1765</v>
      </c>
      <c r="J31" s="129" t="s">
        <v>1765</v>
      </c>
      <c r="K31" s="130"/>
      <c r="L31" s="129" t="s">
        <v>1765</v>
      </c>
    </row>
    <row r="32" spans="2:12" ht="20.100000000000001" customHeight="1" x14ac:dyDescent="0.25">
      <c r="B32" s="161"/>
      <c r="C32" s="157" t="s">
        <v>1800</v>
      </c>
      <c r="D32" s="116" t="s">
        <v>1797</v>
      </c>
      <c r="E32" s="116"/>
      <c r="F32" s="116"/>
      <c r="G32" s="125" t="s">
        <v>1765</v>
      </c>
      <c r="H32" s="125" t="s">
        <v>1765</v>
      </c>
      <c r="I32" s="125" t="s">
        <v>1765</v>
      </c>
      <c r="J32" s="125" t="s">
        <v>1765</v>
      </c>
      <c r="K32" s="116"/>
      <c r="L32" s="125"/>
    </row>
    <row r="33" spans="2:12" ht="20.100000000000001" customHeight="1" x14ac:dyDescent="0.25">
      <c r="B33" s="161"/>
      <c r="C33" s="162"/>
      <c r="D33" s="130" t="s">
        <v>1798</v>
      </c>
      <c r="E33" s="130"/>
      <c r="F33" s="130"/>
      <c r="G33" s="129" t="s">
        <v>1765</v>
      </c>
      <c r="H33" s="129"/>
      <c r="I33" s="129"/>
      <c r="J33" s="129"/>
      <c r="K33" s="130"/>
      <c r="L33" s="129"/>
    </row>
    <row r="34" spans="2:12" ht="20.100000000000001" customHeight="1" x14ac:dyDescent="0.25">
      <c r="B34" s="161"/>
      <c r="C34" s="162"/>
      <c r="D34" s="116" t="s">
        <v>1799</v>
      </c>
      <c r="E34" s="116"/>
      <c r="F34" s="116"/>
      <c r="G34" s="125" t="s">
        <v>1765</v>
      </c>
      <c r="H34" s="125"/>
      <c r="I34" s="125"/>
      <c r="J34" s="125"/>
      <c r="K34" s="116"/>
      <c r="L34" s="125"/>
    </row>
    <row r="35" spans="2:12" ht="20.100000000000001" customHeight="1" x14ac:dyDescent="0.25">
      <c r="B35" s="160"/>
      <c r="C35" s="158"/>
      <c r="D35" s="130" t="s">
        <v>1801</v>
      </c>
      <c r="E35" s="130"/>
      <c r="F35" s="130"/>
      <c r="G35" s="129" t="s">
        <v>1765</v>
      </c>
      <c r="H35" s="129" t="s">
        <v>1765</v>
      </c>
      <c r="I35" s="129" t="s">
        <v>1765</v>
      </c>
      <c r="J35" s="129"/>
      <c r="K35" s="130"/>
      <c r="L35" s="129"/>
    </row>
    <row r="36" spans="2:12" ht="20.100000000000001" customHeight="1" x14ac:dyDescent="0.25">
      <c r="B36" s="159" t="s">
        <v>1831</v>
      </c>
      <c r="C36" s="116" t="s">
        <v>1804</v>
      </c>
      <c r="D36" s="116" t="s">
        <v>1805</v>
      </c>
      <c r="E36" s="116"/>
      <c r="F36" s="116"/>
      <c r="G36" s="125" t="s">
        <v>1765</v>
      </c>
      <c r="H36" s="125" t="s">
        <v>1765</v>
      </c>
      <c r="I36" s="125" t="s">
        <v>1765</v>
      </c>
      <c r="J36" s="125" t="s">
        <v>1765</v>
      </c>
      <c r="K36" s="116"/>
      <c r="L36" s="125"/>
    </row>
    <row r="37" spans="2:12" ht="20.100000000000001" customHeight="1" x14ac:dyDescent="0.25">
      <c r="B37" s="161"/>
      <c r="C37" s="157" t="s">
        <v>1802</v>
      </c>
      <c r="D37" s="130" t="s">
        <v>1803</v>
      </c>
      <c r="E37" s="130"/>
      <c r="F37" s="130"/>
      <c r="G37" s="130"/>
      <c r="H37" s="129" t="s">
        <v>1765</v>
      </c>
      <c r="I37" s="129" t="s">
        <v>1765</v>
      </c>
      <c r="J37" s="129" t="s">
        <v>1765</v>
      </c>
      <c r="K37" s="129" t="s">
        <v>1765</v>
      </c>
      <c r="L37" s="129"/>
    </row>
    <row r="38" spans="2:12" ht="20.100000000000001" customHeight="1" x14ac:dyDescent="0.25">
      <c r="B38" s="161"/>
      <c r="C38" s="162"/>
      <c r="D38" s="116" t="s">
        <v>1806</v>
      </c>
      <c r="E38" s="116"/>
      <c r="F38" s="116"/>
      <c r="G38" s="116"/>
      <c r="H38" s="125" t="s">
        <v>1765</v>
      </c>
      <c r="I38" s="125" t="s">
        <v>1765</v>
      </c>
      <c r="J38" s="125" t="s">
        <v>1765</v>
      </c>
      <c r="K38" s="125" t="s">
        <v>1765</v>
      </c>
      <c r="L38" s="125"/>
    </row>
    <row r="39" spans="2:12" ht="20.100000000000001" customHeight="1" x14ac:dyDescent="0.25">
      <c r="B39" s="161"/>
      <c r="C39" s="158"/>
      <c r="D39" s="130" t="s">
        <v>1508</v>
      </c>
      <c r="E39" s="130"/>
      <c r="F39" s="130"/>
      <c r="G39" s="130"/>
      <c r="H39" s="129" t="s">
        <v>1765</v>
      </c>
      <c r="I39" s="129" t="s">
        <v>1765</v>
      </c>
      <c r="J39" s="129" t="s">
        <v>1765</v>
      </c>
      <c r="K39" s="129" t="s">
        <v>1765</v>
      </c>
      <c r="L39" s="129"/>
    </row>
    <row r="40" spans="2:12" ht="20.100000000000001" customHeight="1" x14ac:dyDescent="0.25">
      <c r="B40" s="161"/>
      <c r="C40" s="157" t="s">
        <v>1807</v>
      </c>
      <c r="D40" s="116" t="s">
        <v>1808</v>
      </c>
      <c r="E40" s="116"/>
      <c r="F40" s="116"/>
      <c r="G40" s="116"/>
      <c r="H40" s="125" t="s">
        <v>1765</v>
      </c>
      <c r="I40" s="125" t="s">
        <v>1765</v>
      </c>
      <c r="J40" s="125" t="s">
        <v>1765</v>
      </c>
      <c r="K40" s="125" t="s">
        <v>1765</v>
      </c>
      <c r="L40" s="125"/>
    </row>
    <row r="41" spans="2:12" ht="20.100000000000001" customHeight="1" x14ac:dyDescent="0.25">
      <c r="B41" s="161"/>
      <c r="C41" s="162"/>
      <c r="D41" s="130" t="s">
        <v>1809</v>
      </c>
      <c r="E41" s="130"/>
      <c r="F41" s="130"/>
      <c r="G41" s="130"/>
      <c r="H41" s="129" t="s">
        <v>1765</v>
      </c>
      <c r="I41" s="129" t="s">
        <v>1765</v>
      </c>
      <c r="J41" s="129" t="s">
        <v>1765</v>
      </c>
      <c r="K41" s="129" t="s">
        <v>1765</v>
      </c>
      <c r="L41" s="129"/>
    </row>
    <row r="42" spans="2:12" ht="20.100000000000001" customHeight="1" x14ac:dyDescent="0.25">
      <c r="B42" s="161"/>
      <c r="C42" s="162"/>
      <c r="D42" s="116" t="s">
        <v>1810</v>
      </c>
      <c r="E42" s="116"/>
      <c r="F42" s="116"/>
      <c r="G42" s="116"/>
      <c r="H42" s="125" t="s">
        <v>1765</v>
      </c>
      <c r="I42" s="125" t="s">
        <v>1765</v>
      </c>
      <c r="J42" s="125" t="s">
        <v>1765</v>
      </c>
      <c r="K42" s="125" t="s">
        <v>1765</v>
      </c>
      <c r="L42" s="125" t="s">
        <v>1765</v>
      </c>
    </row>
    <row r="43" spans="2:12" ht="20.100000000000001" customHeight="1" x14ac:dyDescent="0.25">
      <c r="B43" s="160"/>
      <c r="C43" s="158"/>
      <c r="D43" s="130" t="s">
        <v>1811</v>
      </c>
      <c r="E43" s="130"/>
      <c r="F43" s="130"/>
      <c r="G43" s="130"/>
      <c r="H43" s="129" t="s">
        <v>1765</v>
      </c>
      <c r="I43" s="129" t="s">
        <v>1765</v>
      </c>
      <c r="J43" s="129" t="s">
        <v>1765</v>
      </c>
      <c r="K43" s="129" t="s">
        <v>1765</v>
      </c>
      <c r="L43" s="129" t="s">
        <v>1765</v>
      </c>
    </row>
    <row r="44" spans="2:12" ht="20.100000000000001" customHeight="1" x14ac:dyDescent="0.25">
      <c r="B44" s="159" t="s">
        <v>1827</v>
      </c>
      <c r="C44" s="157" t="s">
        <v>10</v>
      </c>
      <c r="D44" s="116" t="s">
        <v>1812</v>
      </c>
      <c r="E44" s="116"/>
      <c r="F44" s="116"/>
      <c r="G44" s="116"/>
      <c r="H44" s="125" t="s">
        <v>1765</v>
      </c>
      <c r="I44" s="125" t="s">
        <v>1765</v>
      </c>
      <c r="J44" s="125" t="s">
        <v>1765</v>
      </c>
      <c r="K44" s="125" t="s">
        <v>1765</v>
      </c>
      <c r="L44" s="125" t="s">
        <v>1765</v>
      </c>
    </row>
    <row r="45" spans="2:12" ht="20.100000000000001" customHeight="1" x14ac:dyDescent="0.25">
      <c r="B45" s="161"/>
      <c r="C45" s="162"/>
      <c r="D45" s="130" t="s">
        <v>1814</v>
      </c>
      <c r="E45" s="130"/>
      <c r="F45" s="130"/>
      <c r="G45" s="130"/>
      <c r="H45" s="129" t="s">
        <v>1765</v>
      </c>
      <c r="I45" s="129" t="s">
        <v>1765</v>
      </c>
      <c r="J45" s="129" t="s">
        <v>1765</v>
      </c>
      <c r="K45" s="129" t="s">
        <v>1765</v>
      </c>
      <c r="L45" s="129"/>
    </row>
    <row r="46" spans="2:12" ht="20.100000000000001" customHeight="1" x14ac:dyDescent="0.25">
      <c r="B46" s="161"/>
      <c r="C46" s="158"/>
      <c r="D46" s="116" t="s">
        <v>1815</v>
      </c>
      <c r="E46" s="116"/>
      <c r="F46" s="116"/>
      <c r="G46" s="116"/>
      <c r="H46" s="125" t="s">
        <v>1765</v>
      </c>
      <c r="I46" s="125" t="s">
        <v>1765</v>
      </c>
      <c r="J46" s="125" t="s">
        <v>1765</v>
      </c>
      <c r="K46" s="125" t="s">
        <v>1765</v>
      </c>
      <c r="L46" s="125" t="s">
        <v>1765</v>
      </c>
    </row>
    <row r="47" spans="2:12" ht="20.100000000000001" customHeight="1" x14ac:dyDescent="0.25">
      <c r="B47" s="161"/>
      <c r="C47" s="157" t="s">
        <v>1816</v>
      </c>
      <c r="D47" s="130" t="s">
        <v>1817</v>
      </c>
      <c r="E47" s="130"/>
      <c r="F47" s="130"/>
      <c r="G47" s="130"/>
      <c r="H47" s="129" t="s">
        <v>1765</v>
      </c>
      <c r="I47" s="129" t="s">
        <v>1765</v>
      </c>
      <c r="J47" s="129" t="s">
        <v>1765</v>
      </c>
      <c r="K47" s="129" t="s">
        <v>1765</v>
      </c>
      <c r="L47" s="129"/>
    </row>
    <row r="48" spans="2:12" ht="20.100000000000001" customHeight="1" x14ac:dyDescent="0.25">
      <c r="B48" s="161"/>
      <c r="C48" s="162"/>
      <c r="D48" s="116" t="s">
        <v>1818</v>
      </c>
      <c r="E48" s="116"/>
      <c r="F48" s="116"/>
      <c r="G48" s="116"/>
      <c r="H48" s="125" t="s">
        <v>1765</v>
      </c>
      <c r="I48" s="125" t="s">
        <v>1765</v>
      </c>
      <c r="J48" s="125" t="s">
        <v>1765</v>
      </c>
      <c r="K48" s="125" t="s">
        <v>1765</v>
      </c>
      <c r="L48" s="125"/>
    </row>
    <row r="49" spans="2:12" ht="20.100000000000001" customHeight="1" x14ac:dyDescent="0.25">
      <c r="B49" s="160"/>
      <c r="C49" s="158"/>
      <c r="D49" s="130" t="s">
        <v>1829</v>
      </c>
      <c r="E49" s="130"/>
      <c r="F49" s="130"/>
      <c r="G49" s="130"/>
      <c r="H49" s="130"/>
      <c r="I49" s="129" t="s">
        <v>1765</v>
      </c>
      <c r="J49" s="129" t="s">
        <v>1765</v>
      </c>
      <c r="K49" s="129" t="s">
        <v>1765</v>
      </c>
      <c r="L49" s="129"/>
    </row>
    <row r="50" spans="2:12" ht="20.100000000000001" customHeight="1" x14ac:dyDescent="0.25">
      <c r="B50" s="159" t="s">
        <v>1838</v>
      </c>
      <c r="C50" s="157" t="s">
        <v>1839</v>
      </c>
      <c r="D50" s="116" t="s">
        <v>1859</v>
      </c>
      <c r="E50" s="116"/>
      <c r="F50" s="116"/>
      <c r="G50" s="116"/>
      <c r="H50" s="116"/>
      <c r="I50" s="116"/>
      <c r="J50" s="116"/>
      <c r="K50" s="116"/>
      <c r="L50" s="125" t="s">
        <v>1765</v>
      </c>
    </row>
    <row r="51" spans="2:12" ht="20.100000000000001" customHeight="1" x14ac:dyDescent="0.25">
      <c r="B51" s="160"/>
      <c r="C51" s="158"/>
      <c r="D51" s="130" t="s">
        <v>1840</v>
      </c>
      <c r="E51" s="130"/>
      <c r="F51" s="130"/>
      <c r="G51" s="130"/>
      <c r="H51" s="130"/>
      <c r="I51" s="130"/>
      <c r="J51" s="130"/>
      <c r="K51" s="130"/>
      <c r="L51" s="129" t="s">
        <v>1765</v>
      </c>
    </row>
  </sheetData>
  <mergeCells count="17">
    <mergeCell ref="C32:C35"/>
    <mergeCell ref="C50:C51"/>
    <mergeCell ref="B50:B51"/>
    <mergeCell ref="B15:B20"/>
    <mergeCell ref="C47:C49"/>
    <mergeCell ref="B4:B14"/>
    <mergeCell ref="B21:B35"/>
    <mergeCell ref="C37:C39"/>
    <mergeCell ref="C40:C43"/>
    <mergeCell ref="C44:C46"/>
    <mergeCell ref="B36:B43"/>
    <mergeCell ref="B44:B49"/>
    <mergeCell ref="C6:C9"/>
    <mergeCell ref="C10:C13"/>
    <mergeCell ref="C18:C20"/>
    <mergeCell ref="C21:C24"/>
    <mergeCell ref="C25:C31"/>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H660"/>
  <sheetViews>
    <sheetView topLeftCell="A76" workbookViewId="0">
      <selection activeCell="F498" sqref="F498"/>
    </sheetView>
  </sheetViews>
  <sheetFormatPr defaultRowHeight="20.100000000000001" customHeight="1" x14ac:dyDescent="0.2"/>
  <cols>
    <col min="1" max="16384" width="9.140625" style="4"/>
  </cols>
  <sheetData>
    <row r="3" spans="2:4" ht="24.75" customHeight="1" x14ac:dyDescent="0.35">
      <c r="B3" s="5" t="s">
        <v>507</v>
      </c>
    </row>
    <row r="5" spans="2:4" ht="20.100000000000001" customHeight="1" x14ac:dyDescent="0.2">
      <c r="C5" s="48" t="s">
        <v>506</v>
      </c>
      <c r="D5" s="39"/>
    </row>
    <row r="6" spans="2:4" ht="20.100000000000001" customHeight="1" x14ac:dyDescent="0.2">
      <c r="C6" s="39"/>
      <c r="D6" s="39" t="s">
        <v>508</v>
      </c>
    </row>
    <row r="7" spans="2:4" ht="20.100000000000001" customHeight="1" x14ac:dyDescent="0.2">
      <c r="C7" s="29" t="s">
        <v>509</v>
      </c>
      <c r="D7" s="17"/>
    </row>
    <row r="8" spans="2:4" ht="20.100000000000001" customHeight="1" x14ac:dyDescent="0.2">
      <c r="C8" s="17"/>
      <c r="D8" s="17" t="s">
        <v>510</v>
      </c>
    </row>
    <row r="9" spans="2:4" ht="20.100000000000001" customHeight="1" x14ac:dyDescent="0.2">
      <c r="C9" s="17"/>
      <c r="D9" s="17" t="s">
        <v>511</v>
      </c>
    </row>
    <row r="10" spans="2:4" ht="20.100000000000001" customHeight="1" x14ac:dyDescent="0.2">
      <c r="C10" s="29" t="s">
        <v>514</v>
      </c>
      <c r="D10" s="17"/>
    </row>
    <row r="11" spans="2:4" ht="20.100000000000001" customHeight="1" x14ac:dyDescent="0.2">
      <c r="C11" s="17"/>
      <c r="D11" s="17" t="s">
        <v>515</v>
      </c>
    </row>
    <row r="12" spans="2:4" ht="20.100000000000001" customHeight="1" x14ac:dyDescent="0.2">
      <c r="C12" s="29" t="s">
        <v>516</v>
      </c>
      <c r="D12" s="17"/>
    </row>
    <row r="13" spans="2:4" ht="20.100000000000001" customHeight="1" x14ac:dyDescent="0.2">
      <c r="C13" s="17" t="s">
        <v>512</v>
      </c>
      <c r="D13" s="17"/>
    </row>
    <row r="14" spans="2:4" ht="20.100000000000001" customHeight="1" x14ac:dyDescent="0.2">
      <c r="C14" s="17"/>
      <c r="D14" s="17" t="s">
        <v>513</v>
      </c>
    </row>
    <row r="18" spans="2:4" ht="20.100000000000001" customHeight="1" x14ac:dyDescent="0.2">
      <c r="B18" s="11" t="s">
        <v>35</v>
      </c>
    </row>
    <row r="19" spans="2:4" ht="20.100000000000001" customHeight="1" x14ac:dyDescent="0.2">
      <c r="C19" s="29" t="s">
        <v>523</v>
      </c>
      <c r="D19" s="17"/>
    </row>
    <row r="20" spans="2:4" ht="20.100000000000001" customHeight="1" x14ac:dyDescent="0.2">
      <c r="C20" s="45"/>
      <c r="D20" s="17" t="s">
        <v>524</v>
      </c>
    </row>
    <row r="21" spans="2:4" ht="20.100000000000001" customHeight="1" x14ac:dyDescent="0.2">
      <c r="C21" s="17"/>
      <c r="D21" s="17" t="s">
        <v>517</v>
      </c>
    </row>
    <row r="22" spans="2:4" ht="20.100000000000001" customHeight="1" x14ac:dyDescent="0.2">
      <c r="C22" s="17"/>
      <c r="D22" s="17" t="s">
        <v>518</v>
      </c>
    </row>
    <row r="23" spans="2:4" ht="20.100000000000001" customHeight="1" x14ac:dyDescent="0.2">
      <c r="C23" s="29" t="s">
        <v>527</v>
      </c>
      <c r="D23" s="17"/>
    </row>
    <row r="24" spans="2:4" ht="20.100000000000001" customHeight="1" x14ac:dyDescent="0.2">
      <c r="C24" s="17"/>
      <c r="D24" s="17" t="s">
        <v>525</v>
      </c>
    </row>
    <row r="25" spans="2:4" ht="20.100000000000001" customHeight="1" x14ac:dyDescent="0.2">
      <c r="C25" s="17"/>
      <c r="D25" s="17" t="s">
        <v>526</v>
      </c>
    </row>
    <row r="26" spans="2:4" ht="20.100000000000001" customHeight="1" x14ac:dyDescent="0.2">
      <c r="C26" s="29" t="s">
        <v>528</v>
      </c>
      <c r="D26" s="17"/>
    </row>
    <row r="27" spans="2:4" ht="20.100000000000001" customHeight="1" x14ac:dyDescent="0.2">
      <c r="C27" s="17"/>
      <c r="D27" s="17" t="s">
        <v>520</v>
      </c>
    </row>
    <row r="28" spans="2:4" ht="20.100000000000001" customHeight="1" x14ac:dyDescent="0.2">
      <c r="C28" s="17"/>
      <c r="D28" s="17" t="s">
        <v>521</v>
      </c>
    </row>
    <row r="29" spans="2:4" ht="20.100000000000001" customHeight="1" x14ac:dyDescent="0.2">
      <c r="C29" s="17"/>
      <c r="D29" s="17" t="s">
        <v>522</v>
      </c>
    </row>
    <row r="30" spans="2:4" ht="20.100000000000001" customHeight="1" x14ac:dyDescent="0.2">
      <c r="C30" s="17"/>
      <c r="D30" s="17" t="s">
        <v>519</v>
      </c>
    </row>
    <row r="32" spans="2:4" ht="20.100000000000001" customHeight="1" x14ac:dyDescent="0.2">
      <c r="B32" s="11" t="s">
        <v>36</v>
      </c>
    </row>
    <row r="33" spans="3:3" ht="20.100000000000001" customHeight="1" x14ac:dyDescent="0.2">
      <c r="C33" s="47" t="s">
        <v>479</v>
      </c>
    </row>
    <row r="34" spans="3:3" ht="20.100000000000001" customHeight="1" x14ac:dyDescent="0.2">
      <c r="C34" s="46" t="s">
        <v>480</v>
      </c>
    </row>
    <row r="35" spans="3:3" ht="20.100000000000001" customHeight="1" x14ac:dyDescent="0.2">
      <c r="C35" s="46" t="s">
        <v>481</v>
      </c>
    </row>
    <row r="36" spans="3:3" ht="20.100000000000001" customHeight="1" x14ac:dyDescent="0.2">
      <c r="C36" s="47" t="s">
        <v>482</v>
      </c>
    </row>
    <row r="37" spans="3:3" ht="20.100000000000001" customHeight="1" x14ac:dyDescent="0.2">
      <c r="C37" s="46" t="s">
        <v>483</v>
      </c>
    </row>
    <row r="38" spans="3:3" ht="20.100000000000001" customHeight="1" x14ac:dyDescent="0.2">
      <c r="C38" s="46" t="s">
        <v>484</v>
      </c>
    </row>
    <row r="39" spans="3:3" ht="20.100000000000001" customHeight="1" x14ac:dyDescent="0.2">
      <c r="C39" s="47" t="s">
        <v>485</v>
      </c>
    </row>
    <row r="40" spans="3:3" ht="20.100000000000001" customHeight="1" x14ac:dyDescent="0.2">
      <c r="C40" s="46" t="s">
        <v>486</v>
      </c>
    </row>
    <row r="41" spans="3:3" ht="20.100000000000001" customHeight="1" x14ac:dyDescent="0.2">
      <c r="C41" s="46" t="s">
        <v>487</v>
      </c>
    </row>
    <row r="42" spans="3:3" ht="20.100000000000001" customHeight="1" x14ac:dyDescent="0.2">
      <c r="C42" s="46" t="s">
        <v>488</v>
      </c>
    </row>
    <row r="43" spans="3:3" ht="20.100000000000001" customHeight="1" x14ac:dyDescent="0.2">
      <c r="C43" s="47" t="s">
        <v>489</v>
      </c>
    </row>
    <row r="44" spans="3:3" ht="20.100000000000001" customHeight="1" x14ac:dyDescent="0.2">
      <c r="C44" s="46" t="s">
        <v>490</v>
      </c>
    </row>
    <row r="45" spans="3:3" ht="20.100000000000001" customHeight="1" x14ac:dyDescent="0.2">
      <c r="C45" s="46" t="s">
        <v>491</v>
      </c>
    </row>
    <row r="46" spans="3:3" ht="20.100000000000001" customHeight="1" x14ac:dyDescent="0.2">
      <c r="C46" s="46" t="s">
        <v>492</v>
      </c>
    </row>
    <row r="47" spans="3:3" ht="20.100000000000001" customHeight="1" x14ac:dyDescent="0.2">
      <c r="C47" s="46" t="s">
        <v>493</v>
      </c>
    </row>
    <row r="48" spans="3:3" ht="20.100000000000001" customHeight="1" x14ac:dyDescent="0.2">
      <c r="C48" s="47" t="s">
        <v>494</v>
      </c>
    </row>
    <row r="49" spans="2:4" ht="20.100000000000001" customHeight="1" x14ac:dyDescent="0.2">
      <c r="C49" s="46" t="s">
        <v>529</v>
      </c>
    </row>
    <row r="50" spans="2:4" ht="20.100000000000001" customHeight="1" x14ac:dyDescent="0.2">
      <c r="C50" s="46" t="s">
        <v>495</v>
      </c>
    </row>
    <row r="51" spans="2:4" ht="20.100000000000001" customHeight="1" x14ac:dyDescent="0.2">
      <c r="C51" s="47" t="s">
        <v>496</v>
      </c>
    </row>
    <row r="52" spans="2:4" ht="20.100000000000001" customHeight="1" x14ac:dyDescent="0.2">
      <c r="C52" s="46" t="s">
        <v>497</v>
      </c>
    </row>
    <row r="53" spans="2:4" ht="20.100000000000001" customHeight="1" x14ac:dyDescent="0.2">
      <c r="C53" s="46" t="s">
        <v>498</v>
      </c>
    </row>
    <row r="54" spans="2:4" ht="20.100000000000001" customHeight="1" x14ac:dyDescent="0.2">
      <c r="C54" s="47" t="s">
        <v>499</v>
      </c>
    </row>
    <row r="55" spans="2:4" ht="20.100000000000001" customHeight="1" x14ac:dyDescent="0.2">
      <c r="C55" s="46" t="s">
        <v>500</v>
      </c>
    </row>
    <row r="56" spans="2:4" ht="20.100000000000001" customHeight="1" x14ac:dyDescent="0.2">
      <c r="C56" s="46" t="s">
        <v>501</v>
      </c>
    </row>
    <row r="57" spans="2:4" ht="20.100000000000001" customHeight="1" x14ac:dyDescent="0.2">
      <c r="C57" s="47" t="s">
        <v>502</v>
      </c>
    </row>
    <row r="58" spans="2:4" ht="20.100000000000001" customHeight="1" x14ac:dyDescent="0.2">
      <c r="C58" s="46" t="s">
        <v>503</v>
      </c>
    </row>
    <row r="59" spans="2:4" ht="20.100000000000001" customHeight="1" x14ac:dyDescent="0.2">
      <c r="C59" s="46" t="s">
        <v>504</v>
      </c>
    </row>
    <row r="60" spans="2:4" ht="20.100000000000001" customHeight="1" x14ac:dyDescent="0.2">
      <c r="D60" s="17" t="s">
        <v>505</v>
      </c>
    </row>
    <row r="62" spans="2:4" ht="20.100000000000001" customHeight="1" x14ac:dyDescent="0.2">
      <c r="B62" s="6" t="s">
        <v>337</v>
      </c>
    </row>
    <row r="63" spans="2:4" ht="20.100000000000001" customHeight="1" x14ac:dyDescent="0.25">
      <c r="C63" s="25" t="s">
        <v>279</v>
      </c>
    </row>
    <row r="64" spans="2:4" ht="20.100000000000001" customHeight="1" x14ac:dyDescent="0.2">
      <c r="D64" s="19" t="s">
        <v>276</v>
      </c>
    </row>
    <row r="65" spans="4:4" ht="20.100000000000001" customHeight="1" x14ac:dyDescent="0.2">
      <c r="D65" s="17" t="s">
        <v>1318</v>
      </c>
    </row>
    <row r="66" spans="4:4" ht="20.100000000000001" customHeight="1" x14ac:dyDescent="0.2">
      <c r="D66" s="17" t="s">
        <v>1317</v>
      </c>
    </row>
    <row r="67" spans="4:4" ht="20.100000000000001" customHeight="1" x14ac:dyDescent="0.2">
      <c r="D67" s="17" t="s">
        <v>277</v>
      </c>
    </row>
    <row r="84" spans="5:6" ht="20.100000000000001" customHeight="1" x14ac:dyDescent="0.25">
      <c r="E84" s="14" t="s">
        <v>296</v>
      </c>
    </row>
    <row r="85" spans="5:6" ht="20.100000000000001" customHeight="1" x14ac:dyDescent="0.2">
      <c r="F85" s="8" t="s">
        <v>280</v>
      </c>
    </row>
    <row r="86" spans="5:6" ht="20.100000000000001" customHeight="1" x14ac:dyDescent="0.2">
      <c r="F86" s="8" t="s">
        <v>281</v>
      </c>
    </row>
    <row r="87" spans="5:6" ht="20.100000000000001" customHeight="1" x14ac:dyDescent="0.2">
      <c r="F87" s="8" t="s">
        <v>282</v>
      </c>
    </row>
    <row r="88" spans="5:6" ht="20.100000000000001" customHeight="1" x14ac:dyDescent="0.2">
      <c r="F88" s="8" t="s">
        <v>283</v>
      </c>
    </row>
    <row r="89" spans="5:6" ht="20.100000000000001" customHeight="1" x14ac:dyDescent="0.2">
      <c r="F89" s="8" t="s">
        <v>284</v>
      </c>
    </row>
    <row r="90" spans="5:6" ht="20.100000000000001" customHeight="1" x14ac:dyDescent="0.2">
      <c r="F90" s="8" t="s">
        <v>285</v>
      </c>
    </row>
    <row r="91" spans="5:6" ht="20.100000000000001" customHeight="1" x14ac:dyDescent="0.2">
      <c r="F91" s="8" t="s">
        <v>286</v>
      </c>
    </row>
    <row r="92" spans="5:6" ht="20.100000000000001" customHeight="1" x14ac:dyDescent="0.2">
      <c r="F92" s="8" t="s">
        <v>287</v>
      </c>
    </row>
    <row r="93" spans="5:6" ht="20.100000000000001" customHeight="1" x14ac:dyDescent="0.2">
      <c r="F93" s="8" t="s">
        <v>288</v>
      </c>
    </row>
    <row r="94" spans="5:6" ht="20.100000000000001" customHeight="1" x14ac:dyDescent="0.2">
      <c r="F94" s="4" t="s">
        <v>299</v>
      </c>
    </row>
    <row r="95" spans="5:6" ht="20.100000000000001" customHeight="1" x14ac:dyDescent="0.25">
      <c r="E95" s="14" t="s">
        <v>297</v>
      </c>
    </row>
    <row r="96" spans="5:6" ht="20.100000000000001" customHeight="1" x14ac:dyDescent="0.2">
      <c r="F96" s="8" t="s">
        <v>289</v>
      </c>
    </row>
    <row r="97" spans="5:6" ht="20.100000000000001" customHeight="1" x14ac:dyDescent="0.2">
      <c r="F97" s="8" t="s">
        <v>290</v>
      </c>
    </row>
    <row r="98" spans="5:6" ht="20.100000000000001" customHeight="1" x14ac:dyDescent="0.2">
      <c r="F98" s="8" t="s">
        <v>291</v>
      </c>
    </row>
    <row r="99" spans="5:6" ht="20.100000000000001" customHeight="1" x14ac:dyDescent="0.2">
      <c r="F99" s="8" t="s">
        <v>292</v>
      </c>
    </row>
    <row r="100" spans="5:6" ht="20.100000000000001" customHeight="1" x14ac:dyDescent="0.2">
      <c r="F100" s="8" t="s">
        <v>293</v>
      </c>
    </row>
    <row r="101" spans="5:6" ht="20.100000000000001" customHeight="1" x14ac:dyDescent="0.2">
      <c r="F101" s="8" t="s">
        <v>294</v>
      </c>
    </row>
    <row r="102" spans="5:6" ht="20.100000000000001" customHeight="1" x14ac:dyDescent="0.2">
      <c r="F102" s="8" t="s">
        <v>295</v>
      </c>
    </row>
    <row r="103" spans="5:6" ht="20.100000000000001" customHeight="1" x14ac:dyDescent="0.2">
      <c r="F103" s="4" t="s">
        <v>299</v>
      </c>
    </row>
    <row r="104" spans="5:6" ht="20.100000000000001" customHeight="1" x14ac:dyDescent="0.25">
      <c r="E104" s="14" t="s">
        <v>298</v>
      </c>
    </row>
    <row r="125" spans="3:5" ht="20.100000000000001" customHeight="1" x14ac:dyDescent="0.2">
      <c r="C125" s="28" t="s">
        <v>300</v>
      </c>
    </row>
    <row r="126" spans="3:5" ht="20.100000000000001" customHeight="1" x14ac:dyDescent="0.2">
      <c r="D126" s="8" t="s">
        <v>302</v>
      </c>
      <c r="E126" s="18"/>
    </row>
    <row r="127" spans="3:5" ht="20.100000000000001" customHeight="1" x14ac:dyDescent="0.2">
      <c r="D127" s="18"/>
      <c r="E127" s="18" t="s">
        <v>303</v>
      </c>
    </row>
    <row r="128" spans="3:5" ht="20.100000000000001" customHeight="1" x14ac:dyDescent="0.2">
      <c r="D128" s="18"/>
      <c r="E128" s="18" t="s">
        <v>304</v>
      </c>
    </row>
    <row r="129" spans="4:5" ht="20.100000000000001" customHeight="1" x14ac:dyDescent="0.2">
      <c r="D129" s="8" t="s">
        <v>305</v>
      </c>
      <c r="E129" s="18"/>
    </row>
    <row r="130" spans="4:5" ht="20.100000000000001" customHeight="1" x14ac:dyDescent="0.2">
      <c r="D130" s="18"/>
      <c r="E130" s="18" t="s">
        <v>306</v>
      </c>
    </row>
    <row r="131" spans="4:5" ht="20.100000000000001" customHeight="1" x14ac:dyDescent="0.2">
      <c r="D131" s="8" t="s">
        <v>307</v>
      </c>
      <c r="E131" s="18"/>
    </row>
    <row r="132" spans="4:5" ht="20.100000000000001" customHeight="1" x14ac:dyDescent="0.2">
      <c r="D132" s="18"/>
      <c r="E132" s="18" t="s">
        <v>308</v>
      </c>
    </row>
    <row r="133" spans="4:5" ht="20.100000000000001" customHeight="1" x14ac:dyDescent="0.2">
      <c r="D133" s="8" t="s">
        <v>310</v>
      </c>
      <c r="E133" s="18"/>
    </row>
    <row r="134" spans="4:5" ht="20.100000000000001" customHeight="1" x14ac:dyDescent="0.2">
      <c r="D134" s="18"/>
      <c r="E134" s="18" t="s">
        <v>309</v>
      </c>
    </row>
    <row r="135" spans="4:5" ht="20.100000000000001" customHeight="1" x14ac:dyDescent="0.2">
      <c r="D135" s="8" t="s">
        <v>301</v>
      </c>
      <c r="E135" s="18"/>
    </row>
    <row r="148" spans="3:5" ht="20.100000000000001" customHeight="1" x14ac:dyDescent="0.2">
      <c r="C148" s="27" t="s">
        <v>311</v>
      </c>
      <c r="D148" s="17"/>
      <c r="E148" s="17"/>
    </row>
    <row r="149" spans="3:5" ht="20.100000000000001" customHeight="1" x14ac:dyDescent="0.2">
      <c r="C149" s="17"/>
      <c r="D149" s="29" t="s">
        <v>317</v>
      </c>
      <c r="E149" s="17"/>
    </row>
    <row r="150" spans="3:5" ht="20.100000000000001" customHeight="1" x14ac:dyDescent="0.2">
      <c r="C150" s="17"/>
      <c r="E150" s="17" t="s">
        <v>318</v>
      </c>
    </row>
    <row r="151" spans="3:5" ht="20.100000000000001" customHeight="1" x14ac:dyDescent="0.2">
      <c r="C151" s="17"/>
      <c r="D151" s="29" t="s">
        <v>319</v>
      </c>
      <c r="E151" s="17"/>
    </row>
    <row r="152" spans="3:5" ht="20.100000000000001" customHeight="1" x14ac:dyDescent="0.2">
      <c r="C152" s="17"/>
      <c r="D152" s="31"/>
      <c r="E152" s="17" t="s">
        <v>320</v>
      </c>
    </row>
    <row r="153" spans="3:5" ht="20.100000000000001" customHeight="1" x14ac:dyDescent="0.2">
      <c r="C153" s="17"/>
      <c r="D153" s="30" t="s">
        <v>322</v>
      </c>
      <c r="E153" s="17"/>
    </row>
    <row r="154" spans="3:5" ht="20.100000000000001" customHeight="1" x14ac:dyDescent="0.2">
      <c r="C154" s="17"/>
      <c r="E154" s="17" t="s">
        <v>321</v>
      </c>
    </row>
    <row r="155" spans="3:5" ht="20.100000000000001" customHeight="1" x14ac:dyDescent="0.2">
      <c r="C155" s="17"/>
      <c r="D155" s="30" t="s">
        <v>323</v>
      </c>
      <c r="E155" s="17"/>
    </row>
    <row r="156" spans="3:5" ht="20.100000000000001" customHeight="1" x14ac:dyDescent="0.2">
      <c r="C156" s="17"/>
      <c r="E156" s="17" t="s">
        <v>324</v>
      </c>
    </row>
    <row r="157" spans="3:5" ht="20.100000000000001" customHeight="1" x14ac:dyDescent="0.2">
      <c r="C157" s="17"/>
      <c r="E157" s="17" t="s">
        <v>325</v>
      </c>
    </row>
    <row r="158" spans="3:5" ht="20.100000000000001" customHeight="1" x14ac:dyDescent="0.2">
      <c r="C158" s="17"/>
      <c r="D158" s="30" t="s">
        <v>326</v>
      </c>
      <c r="E158" s="17"/>
    </row>
    <row r="159" spans="3:5" ht="20.100000000000001" customHeight="1" x14ac:dyDescent="0.2">
      <c r="C159" s="17"/>
      <c r="E159" s="17" t="s">
        <v>327</v>
      </c>
    </row>
    <row r="160" spans="3:5" ht="20.100000000000001" customHeight="1" x14ac:dyDescent="0.2">
      <c r="D160" s="30" t="s">
        <v>331</v>
      </c>
    </row>
    <row r="161" spans="5:5" ht="20.100000000000001" customHeight="1" x14ac:dyDescent="0.2">
      <c r="E161" s="4" t="s">
        <v>328</v>
      </c>
    </row>
    <row r="162" spans="5:5" ht="20.100000000000001" customHeight="1" x14ac:dyDescent="0.2">
      <c r="E162" s="4" t="s">
        <v>332</v>
      </c>
    </row>
    <row r="180" spans="3:5" ht="20.100000000000001" customHeight="1" x14ac:dyDescent="0.2">
      <c r="E180" s="26" t="s">
        <v>334</v>
      </c>
    </row>
    <row r="182" spans="3:5" ht="20.100000000000001" customHeight="1" x14ac:dyDescent="0.2">
      <c r="C182" s="27" t="s">
        <v>375</v>
      </c>
    </row>
    <row r="183" spans="3:5" ht="20.100000000000001" customHeight="1" x14ac:dyDescent="0.2">
      <c r="D183" s="43" t="s">
        <v>379</v>
      </c>
    </row>
    <row r="184" spans="3:5" ht="20.100000000000001" customHeight="1" x14ac:dyDescent="0.2">
      <c r="E184" s="4" t="s">
        <v>380</v>
      </c>
    </row>
    <row r="185" spans="3:5" ht="20.100000000000001" customHeight="1" x14ac:dyDescent="0.2">
      <c r="E185" s="4" t="s">
        <v>376</v>
      </c>
    </row>
    <row r="186" spans="3:5" ht="20.100000000000001" customHeight="1" x14ac:dyDescent="0.2">
      <c r="E186" s="4" t="s">
        <v>377</v>
      </c>
    </row>
    <row r="187" spans="3:5" ht="20.100000000000001" customHeight="1" x14ac:dyDescent="0.2">
      <c r="E187" s="4" t="s">
        <v>378</v>
      </c>
    </row>
    <row r="206" spans="4:6" ht="20.100000000000001" customHeight="1" x14ac:dyDescent="0.25">
      <c r="D206" s="14" t="s">
        <v>385</v>
      </c>
    </row>
    <row r="207" spans="4:6" ht="20.100000000000001" customHeight="1" x14ac:dyDescent="0.2">
      <c r="E207" s="43" t="s">
        <v>384</v>
      </c>
    </row>
    <row r="208" spans="4:6" ht="20.100000000000001" customHeight="1" x14ac:dyDescent="0.2">
      <c r="F208" s="4" t="s">
        <v>382</v>
      </c>
    </row>
    <row r="209" spans="4:6" ht="20.100000000000001" customHeight="1" x14ac:dyDescent="0.2">
      <c r="F209" s="4" t="s">
        <v>389</v>
      </c>
    </row>
    <row r="210" spans="4:6" ht="20.100000000000001" customHeight="1" x14ac:dyDescent="0.2">
      <c r="F210" s="4" t="s">
        <v>383</v>
      </c>
    </row>
    <row r="211" spans="4:6" ht="20.100000000000001" customHeight="1" x14ac:dyDescent="0.2">
      <c r="F211" s="4" t="s">
        <v>386</v>
      </c>
    </row>
    <row r="212" spans="4:6" ht="20.100000000000001" customHeight="1" x14ac:dyDescent="0.2">
      <c r="F212" s="4" t="s">
        <v>387</v>
      </c>
    </row>
    <row r="213" spans="4:6" ht="20.100000000000001" customHeight="1" x14ac:dyDescent="0.2">
      <c r="F213" s="4" t="s">
        <v>388</v>
      </c>
    </row>
    <row r="215" spans="4:6" ht="20.100000000000001" customHeight="1" x14ac:dyDescent="0.25">
      <c r="D215" s="14"/>
    </row>
    <row r="235" spans="2:4" ht="20.100000000000001" customHeight="1" x14ac:dyDescent="0.2">
      <c r="D235" s="26" t="s">
        <v>381</v>
      </c>
    </row>
    <row r="237" spans="2:4" ht="20.100000000000001" customHeight="1" x14ac:dyDescent="0.2">
      <c r="B237" s="6" t="s">
        <v>339</v>
      </c>
    </row>
    <row r="238" spans="2:4" ht="20.100000000000001" customHeight="1" x14ac:dyDescent="0.25">
      <c r="C238" s="25" t="s">
        <v>374</v>
      </c>
    </row>
    <row r="239" spans="2:4" ht="20.100000000000001" customHeight="1" x14ac:dyDescent="0.2">
      <c r="C239" s="4" t="s">
        <v>369</v>
      </c>
    </row>
    <row r="240" spans="2:4" ht="20.100000000000001" customHeight="1" x14ac:dyDescent="0.2">
      <c r="D240" s="4" t="s">
        <v>370</v>
      </c>
    </row>
    <row r="241" spans="3:4" ht="20.100000000000001" customHeight="1" x14ac:dyDescent="0.2">
      <c r="D241" s="4" t="s">
        <v>338</v>
      </c>
    </row>
    <row r="243" spans="3:4" ht="20.100000000000001" customHeight="1" x14ac:dyDescent="0.25">
      <c r="C243" s="14" t="s">
        <v>340</v>
      </c>
    </row>
    <row r="244" spans="3:4" ht="20.100000000000001" customHeight="1" x14ac:dyDescent="0.2">
      <c r="D244" s="17" t="s">
        <v>371</v>
      </c>
    </row>
    <row r="245" spans="3:4" ht="20.100000000000001" customHeight="1" x14ac:dyDescent="0.2">
      <c r="D245" s="17" t="s">
        <v>372</v>
      </c>
    </row>
    <row r="246" spans="3:4" ht="20.100000000000001" customHeight="1" x14ac:dyDescent="0.2">
      <c r="D246" s="17" t="s">
        <v>341</v>
      </c>
    </row>
    <row r="247" spans="3:4" ht="20.100000000000001" customHeight="1" x14ac:dyDescent="0.2">
      <c r="D247" s="17" t="s">
        <v>342</v>
      </c>
    </row>
    <row r="248" spans="3:4" ht="20.100000000000001" customHeight="1" x14ac:dyDescent="0.2">
      <c r="D248" s="17" t="s">
        <v>343</v>
      </c>
    </row>
    <row r="249" spans="3:4" ht="20.100000000000001" customHeight="1" x14ac:dyDescent="0.2">
      <c r="D249" s="17" t="s">
        <v>373</v>
      </c>
    </row>
    <row r="250" spans="3:4" ht="20.100000000000001" customHeight="1" x14ac:dyDescent="0.2">
      <c r="D250" s="17" t="s">
        <v>344</v>
      </c>
    </row>
    <row r="251" spans="3:4" ht="20.100000000000001" customHeight="1" x14ac:dyDescent="0.2">
      <c r="D251" s="17" t="s">
        <v>345</v>
      </c>
    </row>
    <row r="252" spans="3:4" ht="20.100000000000001" customHeight="1" x14ac:dyDescent="0.2">
      <c r="D252" s="17" t="s">
        <v>346</v>
      </c>
    </row>
    <row r="253" spans="3:4" ht="20.100000000000001" customHeight="1" x14ac:dyDescent="0.2">
      <c r="D253" s="17" t="s">
        <v>347</v>
      </c>
    </row>
    <row r="254" spans="3:4" ht="20.100000000000001" customHeight="1" x14ac:dyDescent="0.2">
      <c r="D254" s="17" t="s">
        <v>348</v>
      </c>
    </row>
    <row r="255" spans="3:4" ht="20.100000000000001" customHeight="1" x14ac:dyDescent="0.2">
      <c r="D255" s="17" t="s">
        <v>349</v>
      </c>
    </row>
    <row r="256" spans="3:4" ht="20.100000000000001" customHeight="1" x14ac:dyDescent="0.2">
      <c r="D256" s="17" t="s">
        <v>350</v>
      </c>
    </row>
    <row r="257" spans="3:4" ht="20.100000000000001" customHeight="1" x14ac:dyDescent="0.2">
      <c r="D257" s="17" t="s">
        <v>351</v>
      </c>
    </row>
    <row r="259" spans="3:4" ht="20.100000000000001" customHeight="1" x14ac:dyDescent="0.25">
      <c r="C259" s="14" t="s">
        <v>352</v>
      </c>
    </row>
    <row r="260" spans="3:4" ht="20.100000000000001" customHeight="1" x14ac:dyDescent="0.2">
      <c r="D260" s="4" t="s">
        <v>353</v>
      </c>
    </row>
    <row r="276" spans="3:4" ht="20.100000000000001" customHeight="1" x14ac:dyDescent="0.25">
      <c r="C276" s="4" t="s">
        <v>355</v>
      </c>
    </row>
    <row r="277" spans="3:4" ht="20.100000000000001" customHeight="1" x14ac:dyDescent="0.2">
      <c r="D277" s="4" t="s">
        <v>354</v>
      </c>
    </row>
    <row r="298" spans="3:5" ht="20.100000000000001" customHeight="1" x14ac:dyDescent="0.2">
      <c r="C298" s="17" t="s">
        <v>358</v>
      </c>
    </row>
    <row r="299" spans="3:5" ht="20.100000000000001" customHeight="1" x14ac:dyDescent="0.2">
      <c r="D299" s="17" t="s">
        <v>356</v>
      </c>
    </row>
    <row r="300" spans="3:5" ht="20.100000000000001" customHeight="1" x14ac:dyDescent="0.2">
      <c r="D300" s="17" t="s">
        <v>357</v>
      </c>
    </row>
    <row r="301" spans="3:5" ht="20.100000000000001" customHeight="1" x14ac:dyDescent="0.2">
      <c r="E301" s="17" t="s">
        <v>360</v>
      </c>
    </row>
    <row r="302" spans="3:5" ht="20.100000000000001" customHeight="1" x14ac:dyDescent="0.2">
      <c r="E302" s="17" t="s">
        <v>361</v>
      </c>
    </row>
    <row r="303" spans="3:5" ht="20.100000000000001" customHeight="1" x14ac:dyDescent="0.2">
      <c r="E303" s="17" t="s">
        <v>362</v>
      </c>
    </row>
    <row r="321" spans="3:4" ht="20.100000000000001" customHeight="1" x14ac:dyDescent="0.2">
      <c r="C321" s="17" t="s">
        <v>363</v>
      </c>
    </row>
    <row r="322" spans="3:4" ht="20.100000000000001" customHeight="1" x14ac:dyDescent="0.2">
      <c r="D322" s="17" t="s">
        <v>359</v>
      </c>
    </row>
    <row r="324" spans="3:4" ht="20.100000000000001" customHeight="1" x14ac:dyDescent="0.2">
      <c r="C324" s="17" t="s">
        <v>364</v>
      </c>
    </row>
    <row r="344" spans="3:4" ht="20.100000000000001" customHeight="1" x14ac:dyDescent="0.25">
      <c r="C344" s="14" t="s">
        <v>365</v>
      </c>
    </row>
    <row r="345" spans="3:4" ht="20.100000000000001" customHeight="1" x14ac:dyDescent="0.2">
      <c r="D345" s="4" t="s">
        <v>366</v>
      </c>
    </row>
    <row r="346" spans="3:4" ht="20.100000000000001" customHeight="1" x14ac:dyDescent="0.2">
      <c r="D346" s="4" t="s">
        <v>368</v>
      </c>
    </row>
    <row r="347" spans="3:4" ht="20.100000000000001" customHeight="1" x14ac:dyDescent="0.2">
      <c r="D347" s="4" t="s">
        <v>367</v>
      </c>
    </row>
    <row r="370" spans="3:7" ht="20.100000000000001" customHeight="1" x14ac:dyDescent="0.2">
      <c r="C370" s="27" t="s">
        <v>390</v>
      </c>
    </row>
    <row r="371" spans="3:7" ht="20.100000000000001" customHeight="1" x14ac:dyDescent="0.25">
      <c r="D371" s="14" t="s">
        <v>391</v>
      </c>
    </row>
    <row r="372" spans="3:7" ht="20.100000000000001" customHeight="1" x14ac:dyDescent="0.25">
      <c r="E372" s="14" t="s">
        <v>438</v>
      </c>
    </row>
    <row r="373" spans="3:7" ht="20.100000000000001" customHeight="1" x14ac:dyDescent="0.2">
      <c r="F373" s="4" t="s">
        <v>392</v>
      </c>
    </row>
    <row r="374" spans="3:7" ht="20.100000000000001" customHeight="1" x14ac:dyDescent="0.2">
      <c r="F374" s="4" t="s">
        <v>393</v>
      </c>
    </row>
    <row r="375" spans="3:7" ht="20.100000000000001" customHeight="1" x14ac:dyDescent="0.2">
      <c r="F375" s="4" t="s">
        <v>394</v>
      </c>
    </row>
    <row r="377" spans="3:7" ht="20.100000000000001" customHeight="1" x14ac:dyDescent="0.2">
      <c r="F377" s="4" t="s">
        <v>395</v>
      </c>
    </row>
    <row r="378" spans="3:7" ht="20.100000000000001" customHeight="1" x14ac:dyDescent="0.2">
      <c r="F378" s="4" t="s">
        <v>396</v>
      </c>
    </row>
    <row r="379" spans="3:7" ht="20.100000000000001" customHeight="1" x14ac:dyDescent="0.2">
      <c r="G379" s="4" t="s">
        <v>397</v>
      </c>
    </row>
    <row r="380" spans="3:7" ht="20.100000000000001" customHeight="1" x14ac:dyDescent="0.2">
      <c r="F380" s="4" t="s">
        <v>398</v>
      </c>
    </row>
    <row r="381" spans="3:7" ht="20.100000000000001" customHeight="1" x14ac:dyDescent="0.2">
      <c r="G381" s="4" t="s">
        <v>399</v>
      </c>
    </row>
    <row r="382" spans="3:7" ht="20.100000000000001" customHeight="1" x14ac:dyDescent="0.2">
      <c r="F382" s="4" t="s">
        <v>400</v>
      </c>
    </row>
    <row r="383" spans="3:7" ht="20.100000000000001" customHeight="1" x14ac:dyDescent="0.2">
      <c r="F383" s="4" t="s">
        <v>401</v>
      </c>
    </row>
    <row r="385" spans="6:7" ht="20.100000000000001" customHeight="1" x14ac:dyDescent="0.2">
      <c r="F385" s="4" t="s">
        <v>402</v>
      </c>
    </row>
    <row r="386" spans="6:7" ht="20.100000000000001" customHeight="1" x14ac:dyDescent="0.2">
      <c r="G386" s="4" t="s">
        <v>403</v>
      </c>
    </row>
    <row r="387" spans="6:7" ht="20.100000000000001" customHeight="1" x14ac:dyDescent="0.2">
      <c r="G387" s="4" t="s">
        <v>404</v>
      </c>
    </row>
    <row r="388" spans="6:7" ht="20.100000000000001" customHeight="1" x14ac:dyDescent="0.2">
      <c r="G388" s="4" t="s">
        <v>405</v>
      </c>
    </row>
    <row r="413" spans="5:7" ht="20.100000000000001" customHeight="1" x14ac:dyDescent="0.2">
      <c r="G413" s="35" t="s">
        <v>451</v>
      </c>
    </row>
    <row r="415" spans="5:7" ht="20.100000000000001" customHeight="1" x14ac:dyDescent="0.25">
      <c r="E415" s="14" t="s">
        <v>409</v>
      </c>
    </row>
    <row r="416" spans="5:7" ht="20.100000000000001" customHeight="1" x14ac:dyDescent="0.2">
      <c r="F416" s="4" t="s">
        <v>406</v>
      </c>
    </row>
    <row r="417" spans="7:8" ht="20.100000000000001" customHeight="1" x14ac:dyDescent="0.2">
      <c r="G417" s="4" t="s">
        <v>407</v>
      </c>
    </row>
    <row r="418" spans="7:8" ht="20.100000000000001" customHeight="1" x14ac:dyDescent="0.2">
      <c r="G418" s="4" t="s">
        <v>408</v>
      </c>
    </row>
    <row r="420" spans="7:8" ht="20.100000000000001" customHeight="1" x14ac:dyDescent="0.2">
      <c r="G420" s="4" t="s">
        <v>410</v>
      </c>
    </row>
    <row r="421" spans="7:8" ht="20.100000000000001" customHeight="1" x14ac:dyDescent="0.2">
      <c r="G421" s="4" t="s">
        <v>411</v>
      </c>
    </row>
    <row r="422" spans="7:8" ht="20.100000000000001" customHeight="1" x14ac:dyDescent="0.2">
      <c r="H422" s="4" t="s">
        <v>412</v>
      </c>
    </row>
    <row r="423" spans="7:8" ht="20.100000000000001" customHeight="1" x14ac:dyDescent="0.2">
      <c r="G423" s="4" t="s">
        <v>413</v>
      </c>
    </row>
    <row r="424" spans="7:8" ht="20.100000000000001" customHeight="1" x14ac:dyDescent="0.2">
      <c r="G424" s="4" t="s">
        <v>414</v>
      </c>
    </row>
    <row r="425" spans="7:8" ht="20.100000000000001" customHeight="1" x14ac:dyDescent="0.2">
      <c r="G425" s="4" t="s">
        <v>415</v>
      </c>
    </row>
    <row r="427" spans="7:8" ht="20.100000000000001" customHeight="1" x14ac:dyDescent="0.2">
      <c r="G427" s="4" t="s">
        <v>416</v>
      </c>
    </row>
    <row r="445" spans="5:7" ht="20.100000000000001" customHeight="1" x14ac:dyDescent="0.25">
      <c r="E445" s="14" t="s">
        <v>417</v>
      </c>
    </row>
    <row r="446" spans="5:7" ht="20.100000000000001" customHeight="1" x14ac:dyDescent="0.2">
      <c r="F446" s="4" t="s">
        <v>418</v>
      </c>
    </row>
    <row r="447" spans="5:7" ht="20.100000000000001" customHeight="1" x14ac:dyDescent="0.2">
      <c r="G447" s="4" t="s">
        <v>419</v>
      </c>
    </row>
    <row r="448" spans="5:7" ht="20.100000000000001" customHeight="1" x14ac:dyDescent="0.2">
      <c r="G448" s="17" t="s">
        <v>424</v>
      </c>
    </row>
    <row r="450" spans="7:8" ht="20.100000000000001" customHeight="1" x14ac:dyDescent="0.2">
      <c r="G450" s="4" t="s">
        <v>423</v>
      </c>
    </row>
    <row r="451" spans="7:8" ht="20.100000000000001" customHeight="1" x14ac:dyDescent="0.2">
      <c r="G451" s="4" t="s">
        <v>420</v>
      </c>
    </row>
    <row r="452" spans="7:8" ht="20.100000000000001" customHeight="1" x14ac:dyDescent="0.2">
      <c r="H452" s="4" t="s">
        <v>421</v>
      </c>
    </row>
    <row r="453" spans="7:8" ht="20.100000000000001" customHeight="1" x14ac:dyDescent="0.2">
      <c r="G453" s="4" t="s">
        <v>422</v>
      </c>
    </row>
    <row r="454" spans="7:8" ht="20.100000000000001" customHeight="1" x14ac:dyDescent="0.2">
      <c r="G454" s="4" t="s">
        <v>425</v>
      </c>
    </row>
    <row r="455" spans="7:8" ht="20.100000000000001" customHeight="1" x14ac:dyDescent="0.2">
      <c r="G455" s="17" t="s">
        <v>426</v>
      </c>
    </row>
    <row r="483" spans="5:8" ht="20.100000000000001" customHeight="1" x14ac:dyDescent="0.2">
      <c r="E483" s="33" t="s">
        <v>427</v>
      </c>
    </row>
    <row r="484" spans="5:8" ht="20.100000000000001" customHeight="1" x14ac:dyDescent="0.2">
      <c r="F484" s="4" t="s">
        <v>428</v>
      </c>
    </row>
    <row r="486" spans="5:8" ht="20.100000000000001" customHeight="1" x14ac:dyDescent="0.2">
      <c r="F486" s="4" t="s">
        <v>429</v>
      </c>
    </row>
    <row r="487" spans="5:8" ht="20.100000000000001" customHeight="1" x14ac:dyDescent="0.2">
      <c r="G487" s="4" t="s">
        <v>435</v>
      </c>
    </row>
    <row r="488" spans="5:8" ht="20.100000000000001" customHeight="1" x14ac:dyDescent="0.2">
      <c r="G488" s="4" t="s">
        <v>430</v>
      </c>
    </row>
    <row r="489" spans="5:8" ht="20.100000000000001" customHeight="1" x14ac:dyDescent="0.2">
      <c r="G489" s="4" t="s">
        <v>436</v>
      </c>
    </row>
    <row r="490" spans="5:8" ht="20.100000000000001" customHeight="1" x14ac:dyDescent="0.2">
      <c r="H490" s="4" t="s">
        <v>437</v>
      </c>
    </row>
    <row r="491" spans="5:8" ht="20.100000000000001" customHeight="1" x14ac:dyDescent="0.2">
      <c r="G491" s="4" t="s">
        <v>431</v>
      </c>
    </row>
    <row r="492" spans="5:8" ht="20.100000000000001" customHeight="1" x14ac:dyDescent="0.2">
      <c r="G492" s="4" t="s">
        <v>432</v>
      </c>
    </row>
    <row r="493" spans="5:8" ht="20.100000000000001" customHeight="1" x14ac:dyDescent="0.2">
      <c r="G493" s="4" t="s">
        <v>433</v>
      </c>
    </row>
    <row r="494" spans="5:8" ht="20.100000000000001" customHeight="1" x14ac:dyDescent="0.2">
      <c r="H494" s="4" t="s">
        <v>434</v>
      </c>
    </row>
    <row r="496" spans="5:8" ht="20.100000000000001" customHeight="1" x14ac:dyDescent="0.2">
      <c r="E496" s="44"/>
      <c r="G496" s="32" t="s">
        <v>439</v>
      </c>
    </row>
    <row r="497" spans="7:7" ht="20.100000000000001" customHeight="1" x14ac:dyDescent="0.2">
      <c r="G497" s="32" t="s">
        <v>440</v>
      </c>
    </row>
    <row r="498" spans="7:7" ht="20.100000000000001" customHeight="1" x14ac:dyDescent="0.2">
      <c r="G498" s="32" t="s">
        <v>441</v>
      </c>
    </row>
    <row r="499" spans="7:7" ht="20.100000000000001" customHeight="1" x14ac:dyDescent="0.2">
      <c r="G499" s="32" t="s">
        <v>442</v>
      </c>
    </row>
    <row r="543" spans="5:6" ht="20.100000000000001" customHeight="1" x14ac:dyDescent="0.25">
      <c r="E543" s="14" t="s">
        <v>443</v>
      </c>
    </row>
    <row r="544" spans="5:6" ht="20.100000000000001" customHeight="1" x14ac:dyDescent="0.2">
      <c r="F544" s="34" t="s">
        <v>444</v>
      </c>
    </row>
    <row r="545" spans="6:6" ht="20.100000000000001" customHeight="1" x14ac:dyDescent="0.2">
      <c r="F545" s="34" t="s">
        <v>445</v>
      </c>
    </row>
    <row r="546" spans="6:6" ht="20.100000000000001" customHeight="1" x14ac:dyDescent="0.2">
      <c r="F546" s="4" t="s">
        <v>446</v>
      </c>
    </row>
    <row r="564" spans="6:6" ht="20.100000000000001" customHeight="1" x14ac:dyDescent="0.2">
      <c r="F564" s="34" t="s">
        <v>447</v>
      </c>
    </row>
    <row r="565" spans="6:6" ht="20.100000000000001" customHeight="1" x14ac:dyDescent="0.2">
      <c r="F565" s="4" t="s">
        <v>448</v>
      </c>
    </row>
    <row r="567" spans="6:6" ht="20.100000000000001" customHeight="1" x14ac:dyDescent="0.2">
      <c r="F567" s="34" t="s">
        <v>449</v>
      </c>
    </row>
    <row r="585" spans="4:6" ht="20.100000000000001" customHeight="1" x14ac:dyDescent="0.2">
      <c r="F585" s="35" t="s">
        <v>450</v>
      </c>
    </row>
    <row r="588" spans="4:6" ht="20.100000000000001" customHeight="1" x14ac:dyDescent="0.25">
      <c r="D588" s="14" t="s">
        <v>452</v>
      </c>
    </row>
    <row r="589" spans="4:6" ht="20.100000000000001" customHeight="1" x14ac:dyDescent="0.2">
      <c r="E589" s="36" t="s">
        <v>453</v>
      </c>
    </row>
    <row r="590" spans="4:6" ht="20.100000000000001" customHeight="1" x14ac:dyDescent="0.2">
      <c r="E590" s="4" t="s">
        <v>455</v>
      </c>
    </row>
    <row r="591" spans="4:6" ht="20.100000000000001" customHeight="1" x14ac:dyDescent="0.2">
      <c r="E591" s="4" t="s">
        <v>454</v>
      </c>
    </row>
    <row r="593" spans="5:7" ht="20.100000000000001" customHeight="1" x14ac:dyDescent="0.25">
      <c r="E593" s="40" t="s">
        <v>456</v>
      </c>
    </row>
    <row r="594" spans="5:7" ht="20.100000000000001" customHeight="1" x14ac:dyDescent="0.2">
      <c r="F594" s="38" t="s">
        <v>460</v>
      </c>
      <c r="G594" s="36"/>
    </row>
    <row r="595" spans="5:7" ht="20.100000000000001" customHeight="1" x14ac:dyDescent="0.2">
      <c r="F595" s="36"/>
      <c r="G595" s="36" t="s">
        <v>461</v>
      </c>
    </row>
    <row r="596" spans="5:7" ht="20.100000000000001" customHeight="1" x14ac:dyDescent="0.2">
      <c r="F596" s="38" t="s">
        <v>462</v>
      </c>
      <c r="G596" s="36"/>
    </row>
    <row r="597" spans="5:7" ht="20.100000000000001" customHeight="1" x14ac:dyDescent="0.2">
      <c r="F597" s="36"/>
      <c r="G597" s="36" t="s">
        <v>463</v>
      </c>
    </row>
    <row r="598" spans="5:7" ht="20.100000000000001" customHeight="1" x14ac:dyDescent="0.2">
      <c r="F598" s="38" t="s">
        <v>457</v>
      </c>
      <c r="G598" s="36"/>
    </row>
    <row r="599" spans="5:7" ht="20.100000000000001" customHeight="1" x14ac:dyDescent="0.2">
      <c r="F599" s="38" t="s">
        <v>458</v>
      </c>
      <c r="G599" s="36"/>
    </row>
    <row r="600" spans="5:7" ht="20.100000000000001" customHeight="1" x14ac:dyDescent="0.2">
      <c r="F600" s="38" t="s">
        <v>459</v>
      </c>
      <c r="G600" s="36"/>
    </row>
    <row r="621" spans="6:6" ht="20.100000000000001" customHeight="1" x14ac:dyDescent="0.2">
      <c r="F621" s="36" t="s">
        <v>464</v>
      </c>
    </row>
    <row r="640" spans="6:7" ht="20.100000000000001" customHeight="1" x14ac:dyDescent="0.2">
      <c r="F640" s="38" t="s">
        <v>465</v>
      </c>
      <c r="G640" s="36"/>
    </row>
    <row r="641" spans="5:7" ht="20.100000000000001" customHeight="1" x14ac:dyDescent="0.2">
      <c r="F641" s="38" t="s">
        <v>466</v>
      </c>
      <c r="G641" s="36"/>
    </row>
    <row r="642" spans="5:7" ht="20.100000000000001" customHeight="1" x14ac:dyDescent="0.2">
      <c r="F642" s="38" t="s">
        <v>467</v>
      </c>
      <c r="G642" s="36"/>
    </row>
    <row r="643" spans="5:7" ht="20.100000000000001" customHeight="1" x14ac:dyDescent="0.2">
      <c r="F643" s="38" t="s">
        <v>469</v>
      </c>
      <c r="G643" s="36"/>
    </row>
    <row r="644" spans="5:7" ht="20.100000000000001" customHeight="1" x14ac:dyDescent="0.2">
      <c r="F644" s="36"/>
      <c r="G644" s="39" t="s">
        <v>470</v>
      </c>
    </row>
    <row r="645" spans="5:7" ht="20.100000000000001" customHeight="1" x14ac:dyDescent="0.2">
      <c r="F645" s="38" t="s">
        <v>468</v>
      </c>
      <c r="G645" s="38"/>
    </row>
    <row r="647" spans="5:7" ht="20.100000000000001" customHeight="1" x14ac:dyDescent="0.25">
      <c r="E647" s="14" t="s">
        <v>471</v>
      </c>
    </row>
    <row r="648" spans="5:7" ht="20.100000000000001" customHeight="1" x14ac:dyDescent="0.2">
      <c r="F648" s="41" t="s">
        <v>475</v>
      </c>
    </row>
    <row r="649" spans="5:7" ht="20.100000000000001" customHeight="1" x14ac:dyDescent="0.2">
      <c r="F649" s="38" t="s">
        <v>473</v>
      </c>
      <c r="G649" s="39"/>
    </row>
    <row r="650" spans="5:7" ht="20.100000000000001" customHeight="1" x14ac:dyDescent="0.2">
      <c r="F650" s="39"/>
      <c r="G650" s="39" t="s">
        <v>474</v>
      </c>
    </row>
    <row r="651" spans="5:7" ht="20.100000000000001" customHeight="1" x14ac:dyDescent="0.2">
      <c r="F651" s="38" t="s">
        <v>472</v>
      </c>
      <c r="G651" s="39"/>
    </row>
    <row r="655" spans="5:7" ht="20.100000000000001" customHeight="1" x14ac:dyDescent="0.2">
      <c r="F655" s="42" t="s">
        <v>476</v>
      </c>
    </row>
    <row r="656" spans="5:7" ht="20.100000000000001" customHeight="1" x14ac:dyDescent="0.2">
      <c r="F656" s="37" t="s">
        <v>477</v>
      </c>
    </row>
    <row r="660" spans="6:6" ht="20.100000000000001" customHeight="1" x14ac:dyDescent="0.2">
      <c r="F660" s="26" t="s">
        <v>478</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H146"/>
  <sheetViews>
    <sheetView topLeftCell="A133" zoomScaleNormal="100" workbookViewId="0">
      <selection activeCell="F190" sqref="F190"/>
    </sheetView>
  </sheetViews>
  <sheetFormatPr defaultRowHeight="20.100000000000001" customHeight="1" x14ac:dyDescent="0.2"/>
  <cols>
    <col min="1" max="16384" width="9.140625" style="4"/>
  </cols>
  <sheetData>
    <row r="3" spans="2:4" ht="20.100000000000001" customHeight="1" x14ac:dyDescent="0.35">
      <c r="B3" s="5" t="s">
        <v>530</v>
      </c>
    </row>
    <row r="5" spans="2:4" ht="20.100000000000001" customHeight="1" x14ac:dyDescent="0.2">
      <c r="C5" s="17" t="s">
        <v>533</v>
      </c>
      <c r="D5" s="17"/>
    </row>
    <row r="6" spans="2:4" ht="20.100000000000001" customHeight="1" x14ac:dyDescent="0.2">
      <c r="C6" s="17"/>
      <c r="D6" s="17" t="s">
        <v>531</v>
      </c>
    </row>
    <row r="9" spans="2:4" ht="20.100000000000001" customHeight="1" x14ac:dyDescent="0.2">
      <c r="B9" s="11" t="s">
        <v>35</v>
      </c>
    </row>
    <row r="10" spans="2:4" ht="20.100000000000001" customHeight="1" x14ac:dyDescent="0.2">
      <c r="C10" s="39"/>
      <c r="D10" s="17"/>
    </row>
    <row r="11" spans="2:4" ht="20.100000000000001" customHeight="1" x14ac:dyDescent="0.2">
      <c r="C11" s="17" t="s">
        <v>534</v>
      </c>
    </row>
    <row r="12" spans="2:4" ht="20.100000000000001" customHeight="1" x14ac:dyDescent="0.2">
      <c r="C12" s="17" t="s">
        <v>535</v>
      </c>
    </row>
    <row r="13" spans="2:4" ht="20.100000000000001" customHeight="1" x14ac:dyDescent="0.2">
      <c r="C13" s="17"/>
      <c r="D13" s="17" t="s">
        <v>536</v>
      </c>
    </row>
    <row r="14" spans="2:4" ht="20.100000000000001" customHeight="1" x14ac:dyDescent="0.2">
      <c r="C14" s="17" t="s">
        <v>553</v>
      </c>
    </row>
    <row r="15" spans="2:4" ht="20.100000000000001" customHeight="1" x14ac:dyDescent="0.2">
      <c r="D15" s="17" t="s">
        <v>532</v>
      </c>
    </row>
    <row r="18" spans="2:3" ht="25.5" customHeight="1" x14ac:dyDescent="0.2"/>
    <row r="19" spans="2:3" ht="20.100000000000001" customHeight="1" x14ac:dyDescent="0.2">
      <c r="B19" s="11" t="s">
        <v>36</v>
      </c>
    </row>
    <row r="20" spans="2:3" ht="20.100000000000001" customHeight="1" x14ac:dyDescent="0.2">
      <c r="C20" s="19" t="s">
        <v>544</v>
      </c>
    </row>
    <row r="21" spans="2:3" ht="20.100000000000001" customHeight="1" x14ac:dyDescent="0.2">
      <c r="C21" s="19" t="s">
        <v>539</v>
      </c>
    </row>
    <row r="22" spans="2:3" ht="20.100000000000001" customHeight="1" x14ac:dyDescent="0.2">
      <c r="C22" s="19" t="s">
        <v>543</v>
      </c>
    </row>
    <row r="23" spans="2:3" ht="20.100000000000001" customHeight="1" x14ac:dyDescent="0.2">
      <c r="C23" s="19" t="s">
        <v>545</v>
      </c>
    </row>
    <row r="24" spans="2:3" ht="20.100000000000001" customHeight="1" x14ac:dyDescent="0.2">
      <c r="C24" s="19" t="s">
        <v>546</v>
      </c>
    </row>
    <row r="25" spans="2:3" ht="20.100000000000001" customHeight="1" x14ac:dyDescent="0.2">
      <c r="C25" s="19" t="s">
        <v>547</v>
      </c>
    </row>
    <row r="26" spans="2:3" ht="20.100000000000001" customHeight="1" x14ac:dyDescent="0.2">
      <c r="C26" s="19" t="s">
        <v>548</v>
      </c>
    </row>
    <row r="27" spans="2:3" ht="20.100000000000001" customHeight="1" x14ac:dyDescent="0.2">
      <c r="C27" s="19" t="s">
        <v>540</v>
      </c>
    </row>
    <row r="28" spans="2:3" ht="20.100000000000001" customHeight="1" x14ac:dyDescent="0.2">
      <c r="C28" s="19" t="s">
        <v>549</v>
      </c>
    </row>
    <row r="29" spans="2:3" ht="20.100000000000001" customHeight="1" x14ac:dyDescent="0.2">
      <c r="C29" s="19" t="s">
        <v>541</v>
      </c>
    </row>
    <row r="30" spans="2:3" ht="20.100000000000001" customHeight="1" x14ac:dyDescent="0.2">
      <c r="C30" s="19" t="s">
        <v>550</v>
      </c>
    </row>
    <row r="31" spans="2:3" ht="20.100000000000001" customHeight="1" x14ac:dyDescent="0.2">
      <c r="C31" s="19" t="s">
        <v>552</v>
      </c>
    </row>
    <row r="32" spans="2:3" ht="20.100000000000001" customHeight="1" x14ac:dyDescent="0.2">
      <c r="C32" s="19" t="s">
        <v>551</v>
      </c>
    </row>
    <row r="33" spans="2:5" ht="20.100000000000001" customHeight="1" x14ac:dyDescent="0.2">
      <c r="C33" s="19" t="s">
        <v>542</v>
      </c>
    </row>
    <row r="39" spans="2:5" ht="20.100000000000001" customHeight="1" x14ac:dyDescent="0.2">
      <c r="B39" s="11" t="s">
        <v>568</v>
      </c>
    </row>
    <row r="41" spans="2:5" ht="20.100000000000001" customHeight="1" x14ac:dyDescent="0.25">
      <c r="C41" s="25" t="s">
        <v>574</v>
      </c>
    </row>
    <row r="42" spans="2:5" ht="20.100000000000001" customHeight="1" x14ac:dyDescent="0.2">
      <c r="D42" s="50" t="s">
        <v>564</v>
      </c>
      <c r="E42" s="17"/>
    </row>
    <row r="43" spans="2:5" ht="20.100000000000001" customHeight="1" x14ac:dyDescent="0.2">
      <c r="D43" s="17"/>
      <c r="E43" s="17" t="s">
        <v>565</v>
      </c>
    </row>
    <row r="44" spans="2:5" ht="20.100000000000001" customHeight="1" x14ac:dyDescent="0.2">
      <c r="D44" s="51" t="s">
        <v>566</v>
      </c>
      <c r="E44" s="17"/>
    </row>
    <row r="45" spans="2:5" ht="20.100000000000001" customHeight="1" x14ac:dyDescent="0.2">
      <c r="D45" s="17"/>
      <c r="E45" s="17" t="s">
        <v>567</v>
      </c>
    </row>
    <row r="47" spans="2:5" ht="20.100000000000001" customHeight="1" x14ac:dyDescent="0.2">
      <c r="D47" s="33" t="s">
        <v>555</v>
      </c>
    </row>
    <row r="72" spans="4:5" ht="20.100000000000001" customHeight="1" x14ac:dyDescent="0.25">
      <c r="D72" s="14" t="s">
        <v>559</v>
      </c>
    </row>
    <row r="73" spans="4:5" ht="20.100000000000001" customHeight="1" x14ac:dyDescent="0.2">
      <c r="E73" s="49" t="s">
        <v>556</v>
      </c>
    </row>
    <row r="74" spans="4:5" ht="20.100000000000001" customHeight="1" x14ac:dyDescent="0.2">
      <c r="E74" s="17" t="s">
        <v>557</v>
      </c>
    </row>
    <row r="75" spans="4:5" ht="20.100000000000001" customHeight="1" x14ac:dyDescent="0.2">
      <c r="E75" s="17" t="s">
        <v>560</v>
      </c>
    </row>
    <row r="93" spans="5:8" ht="20.100000000000001" customHeight="1" x14ac:dyDescent="0.2">
      <c r="H93" s="26" t="s">
        <v>558</v>
      </c>
    </row>
    <row r="95" spans="5:8" ht="20.100000000000001" customHeight="1" x14ac:dyDescent="0.2">
      <c r="E95" s="26" t="s">
        <v>563</v>
      </c>
    </row>
    <row r="97" spans="4:5" ht="20.100000000000001" customHeight="1" x14ac:dyDescent="0.2">
      <c r="D97" s="52" t="s">
        <v>570</v>
      </c>
    </row>
    <row r="98" spans="4:5" ht="20.100000000000001" customHeight="1" x14ac:dyDescent="0.2">
      <c r="E98" s="51" t="s">
        <v>571</v>
      </c>
    </row>
    <row r="99" spans="4:5" ht="20.100000000000001" customHeight="1" x14ac:dyDescent="0.2">
      <c r="E99" s="17" t="s">
        <v>573</v>
      </c>
    </row>
    <row r="100" spans="4:5" ht="20.100000000000001" customHeight="1" x14ac:dyDescent="0.2">
      <c r="E100" s="17" t="s">
        <v>572</v>
      </c>
    </row>
    <row r="115" spans="3:5" ht="20.100000000000001" customHeight="1" x14ac:dyDescent="0.25">
      <c r="C115" s="25" t="s">
        <v>561</v>
      </c>
    </row>
    <row r="116" spans="3:5" ht="20.100000000000001" customHeight="1" x14ac:dyDescent="0.2">
      <c r="D116" s="4" t="s">
        <v>562</v>
      </c>
    </row>
    <row r="117" spans="3:5" ht="20.100000000000001" customHeight="1" x14ac:dyDescent="0.2">
      <c r="D117" s="4" t="s">
        <v>537</v>
      </c>
    </row>
    <row r="118" spans="3:5" ht="20.100000000000001" customHeight="1" x14ac:dyDescent="0.2">
      <c r="D118" s="4" t="s">
        <v>538</v>
      </c>
    </row>
    <row r="119" spans="3:5" ht="20.100000000000001" customHeight="1" x14ac:dyDescent="0.2">
      <c r="D119" s="4" t="s">
        <v>554</v>
      </c>
    </row>
    <row r="121" spans="3:5" ht="20.100000000000001" customHeight="1" x14ac:dyDescent="0.2">
      <c r="E121" s="35"/>
    </row>
    <row r="137" spans="4:7" ht="20.100000000000001" customHeight="1" x14ac:dyDescent="0.25">
      <c r="D137" s="14" t="s">
        <v>581</v>
      </c>
    </row>
    <row r="138" spans="4:7" ht="20.100000000000001" customHeight="1" x14ac:dyDescent="0.2">
      <c r="E138" s="17" t="s">
        <v>582</v>
      </c>
    </row>
    <row r="139" spans="4:7" ht="20.100000000000001" customHeight="1" x14ac:dyDescent="0.2">
      <c r="E139" s="17"/>
    </row>
    <row r="140" spans="4:7" ht="20.100000000000001" customHeight="1" x14ac:dyDescent="0.2">
      <c r="E140" s="8" t="s">
        <v>575</v>
      </c>
    </row>
    <row r="141" spans="4:7" ht="20.100000000000001" customHeight="1" x14ac:dyDescent="0.2">
      <c r="F141" s="12" t="s">
        <v>580</v>
      </c>
      <c r="G141" s="17"/>
    </row>
    <row r="142" spans="4:7" ht="20.100000000000001" customHeight="1" x14ac:dyDescent="0.2">
      <c r="F142" s="17"/>
      <c r="G142" s="17" t="s">
        <v>579</v>
      </c>
    </row>
    <row r="143" spans="4:7" ht="20.100000000000001" customHeight="1" x14ac:dyDescent="0.2">
      <c r="F143" s="12" t="s">
        <v>576</v>
      </c>
      <c r="G143" s="17"/>
    </row>
    <row r="144" spans="4:7" ht="20.100000000000001" customHeight="1" x14ac:dyDescent="0.2">
      <c r="F144" s="12" t="s">
        <v>577</v>
      </c>
      <c r="G144" s="17"/>
    </row>
    <row r="145" spans="6:7" ht="20.100000000000001" customHeight="1" x14ac:dyDescent="0.2">
      <c r="F145" s="12" t="s">
        <v>578</v>
      </c>
      <c r="G145" s="17"/>
    </row>
    <row r="146" spans="6:7" ht="20.100000000000001" customHeight="1" x14ac:dyDescent="0.2">
      <c r="F146" s="8"/>
      <c r="G146" s="17"/>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G468"/>
  <sheetViews>
    <sheetView workbookViewId="0">
      <selection activeCell="D468" sqref="D468"/>
    </sheetView>
  </sheetViews>
  <sheetFormatPr defaultRowHeight="20.100000000000001" customHeight="1" x14ac:dyDescent="0.25"/>
  <cols>
    <col min="1" max="16384" width="9.140625" style="17"/>
  </cols>
  <sheetData>
    <row r="3" spans="2:4" ht="28.5" customHeight="1" x14ac:dyDescent="0.25">
      <c r="B3" s="74" t="s">
        <v>1119</v>
      </c>
    </row>
    <row r="5" spans="2:4" ht="20.100000000000001" customHeight="1" x14ac:dyDescent="0.25">
      <c r="C5" s="75" t="s">
        <v>1118</v>
      </c>
    </row>
    <row r="6" spans="2:4" ht="20.100000000000001" customHeight="1" x14ac:dyDescent="0.25">
      <c r="D6" s="17" t="s">
        <v>1114</v>
      </c>
    </row>
    <row r="7" spans="2:4" ht="20.100000000000001" customHeight="1" x14ac:dyDescent="0.25">
      <c r="D7" s="17" t="s">
        <v>1115</v>
      </c>
    </row>
    <row r="8" spans="2:4" ht="20.100000000000001" customHeight="1" x14ac:dyDescent="0.25">
      <c r="D8" s="17" t="s">
        <v>1116</v>
      </c>
    </row>
    <row r="9" spans="2:4" ht="20.100000000000001" customHeight="1" x14ac:dyDescent="0.25">
      <c r="D9" s="17" t="s">
        <v>1117</v>
      </c>
    </row>
    <row r="10" spans="2:4" ht="20.100000000000001" customHeight="1" x14ac:dyDescent="0.25">
      <c r="D10" s="17" t="s">
        <v>1120</v>
      </c>
    </row>
    <row r="11" spans="2:4" ht="20.100000000000001" customHeight="1" x14ac:dyDescent="0.25">
      <c r="D11" s="17" t="s">
        <v>1121</v>
      </c>
    </row>
    <row r="32" spans="4:4" ht="20.100000000000001" customHeight="1" x14ac:dyDescent="0.25">
      <c r="D32" s="35" t="s">
        <v>1167</v>
      </c>
    </row>
    <row r="35" spans="2:5" ht="20.100000000000001" customHeight="1" x14ac:dyDescent="0.25">
      <c r="B35" s="76" t="s">
        <v>35</v>
      </c>
    </row>
    <row r="36" spans="2:5" ht="20.100000000000001" customHeight="1" x14ac:dyDescent="0.25">
      <c r="C36" s="51" t="s">
        <v>1152</v>
      </c>
    </row>
    <row r="37" spans="2:5" ht="20.100000000000001" customHeight="1" x14ac:dyDescent="0.25">
      <c r="D37" s="17" t="s">
        <v>1153</v>
      </c>
    </row>
    <row r="38" spans="2:5" ht="20.100000000000001" customHeight="1" x14ac:dyDescent="0.25">
      <c r="C38" s="51" t="s">
        <v>1151</v>
      </c>
    </row>
    <row r="39" spans="2:5" ht="20.100000000000001" customHeight="1" x14ac:dyDescent="0.25">
      <c r="D39" s="78" t="s">
        <v>1159</v>
      </c>
    </row>
    <row r="40" spans="2:5" ht="20.100000000000001" customHeight="1" x14ac:dyDescent="0.25">
      <c r="E40" s="17" t="s">
        <v>1154</v>
      </c>
    </row>
    <row r="41" spans="2:5" ht="20.100000000000001" customHeight="1" x14ac:dyDescent="0.25">
      <c r="D41" s="78" t="s">
        <v>1166</v>
      </c>
    </row>
    <row r="42" spans="2:5" ht="20.100000000000001" customHeight="1" x14ac:dyDescent="0.25">
      <c r="D42" s="78" t="s">
        <v>1160</v>
      </c>
    </row>
    <row r="43" spans="2:5" ht="20.100000000000001" customHeight="1" x14ac:dyDescent="0.25">
      <c r="E43" s="17" t="s">
        <v>1157</v>
      </c>
    </row>
    <row r="44" spans="2:5" ht="20.100000000000001" customHeight="1" x14ac:dyDescent="0.25">
      <c r="D44" s="78" t="s">
        <v>1161</v>
      </c>
    </row>
    <row r="45" spans="2:5" ht="20.100000000000001" customHeight="1" x14ac:dyDescent="0.25">
      <c r="D45" s="78" t="s">
        <v>1162</v>
      </c>
    </row>
    <row r="46" spans="2:5" ht="20.100000000000001" customHeight="1" x14ac:dyDescent="0.25">
      <c r="D46" s="78" t="s">
        <v>1163</v>
      </c>
    </row>
    <row r="47" spans="2:5" ht="20.100000000000001" customHeight="1" x14ac:dyDescent="0.25">
      <c r="E47" s="17" t="s">
        <v>1155</v>
      </c>
    </row>
    <row r="48" spans="2:5" ht="20.100000000000001" customHeight="1" x14ac:dyDescent="0.25">
      <c r="D48" s="78" t="s">
        <v>1164</v>
      </c>
    </row>
    <row r="49" spans="2:5" ht="20.100000000000001" customHeight="1" x14ac:dyDescent="0.25">
      <c r="D49" s="78" t="s">
        <v>1165</v>
      </c>
    </row>
    <row r="50" spans="2:5" ht="20.100000000000001" customHeight="1" x14ac:dyDescent="0.25">
      <c r="E50" s="17" t="s">
        <v>1156</v>
      </c>
    </row>
    <row r="53" spans="2:5" ht="20.100000000000001" customHeight="1" x14ac:dyDescent="0.25">
      <c r="B53" s="76" t="s">
        <v>36</v>
      </c>
    </row>
    <row r="54" spans="2:5" ht="20.100000000000001" customHeight="1" x14ac:dyDescent="0.25">
      <c r="C54" s="17" t="s">
        <v>1122</v>
      </c>
    </row>
    <row r="55" spans="2:5" ht="20.100000000000001" customHeight="1" x14ac:dyDescent="0.25">
      <c r="C55" s="17" t="s">
        <v>1123</v>
      </c>
    </row>
    <row r="56" spans="2:5" ht="20.100000000000001" customHeight="1" x14ac:dyDescent="0.25">
      <c r="C56" s="17" t="s">
        <v>1124</v>
      </c>
    </row>
    <row r="57" spans="2:5" ht="20.100000000000001" customHeight="1" x14ac:dyDescent="0.25">
      <c r="C57" s="17" t="s">
        <v>1125</v>
      </c>
    </row>
    <row r="58" spans="2:5" ht="20.100000000000001" customHeight="1" x14ac:dyDescent="0.25">
      <c r="C58" s="17" t="s">
        <v>1126</v>
      </c>
    </row>
    <row r="59" spans="2:5" ht="20.100000000000001" customHeight="1" x14ac:dyDescent="0.25">
      <c r="C59" s="17" t="s">
        <v>1158</v>
      </c>
    </row>
    <row r="61" spans="2:5" ht="20.100000000000001" customHeight="1" x14ac:dyDescent="0.25">
      <c r="C61" s="47" t="s">
        <v>1127</v>
      </c>
    </row>
    <row r="62" spans="2:5" ht="20.100000000000001" customHeight="1" x14ac:dyDescent="0.25">
      <c r="D62" s="17" t="s">
        <v>1141</v>
      </c>
    </row>
    <row r="63" spans="2:5" ht="20.100000000000001" customHeight="1" x14ac:dyDescent="0.25">
      <c r="E63" s="17" t="s">
        <v>1142</v>
      </c>
    </row>
    <row r="64" spans="2:5" ht="20.100000000000001" customHeight="1" x14ac:dyDescent="0.25">
      <c r="D64" s="17" t="s">
        <v>1131</v>
      </c>
    </row>
    <row r="65" spans="3:5" ht="20.100000000000001" customHeight="1" x14ac:dyDescent="0.25">
      <c r="E65" s="17" t="s">
        <v>1128</v>
      </c>
    </row>
    <row r="66" spans="3:5" ht="20.100000000000001" customHeight="1" x14ac:dyDescent="0.25">
      <c r="D66" s="39" t="s">
        <v>1132</v>
      </c>
    </row>
    <row r="67" spans="3:5" ht="20.100000000000001" customHeight="1" x14ac:dyDescent="0.25">
      <c r="E67" s="17" t="s">
        <v>1129</v>
      </c>
    </row>
    <row r="68" spans="3:5" ht="20.100000000000001" customHeight="1" x14ac:dyDescent="0.25">
      <c r="D68" s="39" t="s">
        <v>1133</v>
      </c>
    </row>
    <row r="69" spans="3:5" ht="20.100000000000001" customHeight="1" x14ac:dyDescent="0.25">
      <c r="E69" s="17" t="s">
        <v>1130</v>
      </c>
    </row>
    <row r="70" spans="3:5" ht="20.100000000000001" customHeight="1" x14ac:dyDescent="0.25">
      <c r="D70" s="39" t="s">
        <v>1134</v>
      </c>
    </row>
    <row r="71" spans="3:5" ht="20.100000000000001" customHeight="1" x14ac:dyDescent="0.25">
      <c r="D71" s="39" t="s">
        <v>1135</v>
      </c>
    </row>
    <row r="72" spans="3:5" ht="20.100000000000001" customHeight="1" x14ac:dyDescent="0.25">
      <c r="D72" s="39" t="s">
        <v>1136</v>
      </c>
    </row>
    <row r="73" spans="3:5" ht="20.100000000000001" customHeight="1" x14ac:dyDescent="0.25">
      <c r="D73" s="39" t="s">
        <v>1137</v>
      </c>
    </row>
    <row r="74" spans="3:5" ht="20.100000000000001" customHeight="1" x14ac:dyDescent="0.25">
      <c r="D74" s="39" t="s">
        <v>1139</v>
      </c>
    </row>
    <row r="75" spans="3:5" ht="20.100000000000001" customHeight="1" x14ac:dyDescent="0.25">
      <c r="E75" s="17" t="s">
        <v>1140</v>
      </c>
    </row>
    <row r="76" spans="3:5" ht="20.100000000000001" customHeight="1" x14ac:dyDescent="0.25">
      <c r="D76" s="17" t="s">
        <v>1138</v>
      </c>
    </row>
    <row r="78" spans="3:5" ht="20.100000000000001" customHeight="1" x14ac:dyDescent="0.25">
      <c r="C78" s="47" t="s">
        <v>1143</v>
      </c>
    </row>
    <row r="79" spans="3:5" ht="20.100000000000001" customHeight="1" x14ac:dyDescent="0.25">
      <c r="C79" s="77"/>
      <c r="D79" s="39" t="s">
        <v>1149</v>
      </c>
    </row>
    <row r="80" spans="3:5" ht="20.100000000000001" customHeight="1" x14ac:dyDescent="0.25">
      <c r="D80" s="33" t="s">
        <v>1150</v>
      </c>
    </row>
    <row r="81" spans="2:4" ht="20.100000000000001" customHeight="1" x14ac:dyDescent="0.25">
      <c r="D81" s="58" t="s">
        <v>1144</v>
      </c>
    </row>
    <row r="82" spans="2:4" ht="20.100000000000001" customHeight="1" x14ac:dyDescent="0.25">
      <c r="D82" s="58" t="s">
        <v>1145</v>
      </c>
    </row>
    <row r="83" spans="2:4" ht="20.100000000000001" customHeight="1" x14ac:dyDescent="0.25">
      <c r="D83" s="58" t="s">
        <v>1146</v>
      </c>
    </row>
    <row r="84" spans="2:4" ht="20.100000000000001" customHeight="1" x14ac:dyDescent="0.25">
      <c r="D84" s="58" t="s">
        <v>1147</v>
      </c>
    </row>
    <row r="85" spans="2:4" ht="20.100000000000001" customHeight="1" x14ac:dyDescent="0.25">
      <c r="D85" s="58" t="s">
        <v>1148</v>
      </c>
    </row>
    <row r="88" spans="2:4" ht="20.100000000000001" customHeight="1" x14ac:dyDescent="0.25">
      <c r="B88" s="76" t="s">
        <v>1168</v>
      </c>
    </row>
    <row r="89" spans="2:4" ht="20.100000000000001" customHeight="1" x14ac:dyDescent="0.25">
      <c r="C89" s="17" t="s">
        <v>1170</v>
      </c>
    </row>
    <row r="90" spans="2:4" ht="20.100000000000001" customHeight="1" x14ac:dyDescent="0.25">
      <c r="C90" s="17" t="s">
        <v>1171</v>
      </c>
    </row>
    <row r="91" spans="2:4" ht="20.100000000000001" customHeight="1" x14ac:dyDescent="0.25">
      <c r="C91" s="33" t="s">
        <v>1169</v>
      </c>
    </row>
    <row r="92" spans="2:4" ht="20.100000000000001" customHeight="1" x14ac:dyDescent="0.25">
      <c r="D92" s="18" t="s">
        <v>1172</v>
      </c>
    </row>
    <row r="93" spans="2:4" ht="20.100000000000001" customHeight="1" x14ac:dyDescent="0.25">
      <c r="D93" s="18" t="s">
        <v>1173</v>
      </c>
    </row>
    <row r="94" spans="2:4" ht="20.100000000000001" customHeight="1" x14ac:dyDescent="0.25">
      <c r="D94" s="17" t="s">
        <v>1177</v>
      </c>
    </row>
    <row r="95" spans="2:4" ht="20.100000000000001" customHeight="1" x14ac:dyDescent="0.25">
      <c r="D95" s="17" t="s">
        <v>1174</v>
      </c>
    </row>
    <row r="96" spans="2:4" ht="20.100000000000001" customHeight="1" x14ac:dyDescent="0.25">
      <c r="D96" s="17" t="s">
        <v>1175</v>
      </c>
    </row>
    <row r="97" spans="3:4" ht="20.100000000000001" customHeight="1" x14ac:dyDescent="0.25">
      <c r="D97" s="17" t="s">
        <v>1176</v>
      </c>
    </row>
    <row r="99" spans="3:4" ht="20.100000000000001" customHeight="1" x14ac:dyDescent="0.25">
      <c r="C99" s="33" t="s">
        <v>1178</v>
      </c>
    </row>
    <row r="100" spans="3:4" ht="20.100000000000001" customHeight="1" x14ac:dyDescent="0.25">
      <c r="D100" s="17" t="s">
        <v>1179</v>
      </c>
    </row>
    <row r="101" spans="3:4" ht="20.100000000000001" customHeight="1" x14ac:dyDescent="0.25">
      <c r="D101" s="17" t="s">
        <v>1180</v>
      </c>
    </row>
    <row r="102" spans="3:4" ht="20.100000000000001" customHeight="1" x14ac:dyDescent="0.25">
      <c r="D102" s="17" t="s">
        <v>1181</v>
      </c>
    </row>
    <row r="104" spans="3:4" ht="20.100000000000001" customHeight="1" x14ac:dyDescent="0.25">
      <c r="C104" s="33" t="s">
        <v>1182</v>
      </c>
    </row>
    <row r="105" spans="3:4" ht="20.100000000000001" customHeight="1" x14ac:dyDescent="0.25">
      <c r="D105" s="17" t="s">
        <v>1183</v>
      </c>
    </row>
    <row r="106" spans="3:4" ht="20.100000000000001" customHeight="1" x14ac:dyDescent="0.25">
      <c r="D106" s="17" t="s">
        <v>1184</v>
      </c>
    </row>
    <row r="107" spans="3:4" ht="20.100000000000001" customHeight="1" x14ac:dyDescent="0.25">
      <c r="D107" s="17" t="s">
        <v>1185</v>
      </c>
    </row>
    <row r="108" spans="3:4" ht="20.100000000000001" customHeight="1" x14ac:dyDescent="0.25">
      <c r="D108" s="17" t="s">
        <v>1186</v>
      </c>
    </row>
    <row r="109" spans="3:4" ht="20.100000000000001" customHeight="1" x14ac:dyDescent="0.25">
      <c r="D109" s="17" t="s">
        <v>1187</v>
      </c>
    </row>
    <row r="110" spans="3:4" ht="20.100000000000001" customHeight="1" x14ac:dyDescent="0.25">
      <c r="D110" s="17" t="s">
        <v>1188</v>
      </c>
    </row>
    <row r="111" spans="3:4" ht="20.100000000000001" customHeight="1" x14ac:dyDescent="0.25">
      <c r="D111" s="17" t="s">
        <v>1189</v>
      </c>
    </row>
    <row r="112" spans="3:4" ht="20.100000000000001" customHeight="1" x14ac:dyDescent="0.25">
      <c r="D112" s="17" t="s">
        <v>1190</v>
      </c>
    </row>
    <row r="113" spans="2:4" ht="20.100000000000001" customHeight="1" x14ac:dyDescent="0.25">
      <c r="D113" s="17" t="s">
        <v>1191</v>
      </c>
    </row>
    <row r="115" spans="2:4" ht="20.100000000000001" customHeight="1" x14ac:dyDescent="0.25">
      <c r="B115" s="76" t="s">
        <v>1252</v>
      </c>
    </row>
    <row r="116" spans="2:4" ht="20.100000000000001" customHeight="1" x14ac:dyDescent="0.25">
      <c r="C116" s="39" t="s">
        <v>1256</v>
      </c>
      <c r="D116" s="39"/>
    </row>
    <row r="117" spans="2:4" ht="20.100000000000001" customHeight="1" x14ac:dyDescent="0.25">
      <c r="C117" s="39"/>
      <c r="D117" s="39" t="s">
        <v>1257</v>
      </c>
    </row>
    <row r="118" spans="2:4" ht="20.100000000000001" customHeight="1" x14ac:dyDescent="0.25">
      <c r="C118" s="39"/>
      <c r="D118" s="39" t="s">
        <v>1258</v>
      </c>
    </row>
    <row r="119" spans="2:4" ht="20.100000000000001" customHeight="1" x14ac:dyDescent="0.25">
      <c r="C119" s="39" t="s">
        <v>1259</v>
      </c>
      <c r="D119" s="39"/>
    </row>
    <row r="120" spans="2:4" ht="20.100000000000001" customHeight="1" x14ac:dyDescent="0.25">
      <c r="C120" s="39"/>
      <c r="D120" s="39" t="s">
        <v>1260</v>
      </c>
    </row>
    <row r="121" spans="2:4" ht="20.100000000000001" customHeight="1" x14ac:dyDescent="0.25">
      <c r="C121" s="39" t="s">
        <v>1253</v>
      </c>
      <c r="D121" s="39"/>
    </row>
    <row r="122" spans="2:4" ht="20.100000000000001" customHeight="1" x14ac:dyDescent="0.25">
      <c r="C122" s="39" t="s">
        <v>1254</v>
      </c>
      <c r="D122" s="39"/>
    </row>
    <row r="123" spans="2:4" ht="20.100000000000001" customHeight="1" x14ac:dyDescent="0.25">
      <c r="C123" s="39" t="s">
        <v>1255</v>
      </c>
      <c r="D123" s="39"/>
    </row>
    <row r="126" spans="2:4" ht="20.100000000000001" customHeight="1" x14ac:dyDescent="0.25">
      <c r="B126" s="76" t="s">
        <v>1272</v>
      </c>
    </row>
    <row r="127" spans="2:4" ht="20.100000000000001" customHeight="1" x14ac:dyDescent="0.25">
      <c r="C127" s="27" t="s">
        <v>1212</v>
      </c>
    </row>
    <row r="128" spans="2:4" ht="20.100000000000001" customHeight="1" x14ac:dyDescent="0.25">
      <c r="D128" s="81" t="s">
        <v>1192</v>
      </c>
    </row>
    <row r="129" spans="4:5" ht="20.100000000000001" customHeight="1" x14ac:dyDescent="0.25">
      <c r="E129" s="17" t="s">
        <v>1204</v>
      </c>
    </row>
    <row r="130" spans="4:5" ht="20.100000000000001" customHeight="1" x14ac:dyDescent="0.25">
      <c r="E130" s="17" t="s">
        <v>1195</v>
      </c>
    </row>
    <row r="131" spans="4:5" ht="20.100000000000001" customHeight="1" x14ac:dyDescent="0.25">
      <c r="E131" s="17" t="s">
        <v>1196</v>
      </c>
    </row>
    <row r="132" spans="4:5" ht="20.100000000000001" customHeight="1" x14ac:dyDescent="0.25">
      <c r="D132" s="81" t="s">
        <v>1193</v>
      </c>
    </row>
    <row r="133" spans="4:5" ht="20.100000000000001" customHeight="1" x14ac:dyDescent="0.25">
      <c r="E133" s="17" t="s">
        <v>1194</v>
      </c>
    </row>
    <row r="134" spans="4:5" ht="20.100000000000001" customHeight="1" x14ac:dyDescent="0.25">
      <c r="E134" s="17" t="s">
        <v>1197</v>
      </c>
    </row>
    <row r="135" spans="4:5" ht="20.100000000000001" customHeight="1" x14ac:dyDescent="0.25">
      <c r="E135" s="17" t="s">
        <v>1198</v>
      </c>
    </row>
    <row r="136" spans="4:5" ht="20.100000000000001" customHeight="1" x14ac:dyDescent="0.25">
      <c r="D136" s="81" t="s">
        <v>1199</v>
      </c>
    </row>
    <row r="137" spans="4:5" ht="20.100000000000001" customHeight="1" x14ac:dyDescent="0.25">
      <c r="E137" s="17" t="s">
        <v>1200</v>
      </c>
    </row>
    <row r="138" spans="4:5" ht="20.100000000000001" customHeight="1" x14ac:dyDescent="0.25">
      <c r="E138" s="17" t="s">
        <v>1201</v>
      </c>
    </row>
    <row r="139" spans="4:5" ht="20.100000000000001" customHeight="1" x14ac:dyDescent="0.25">
      <c r="E139" s="17" t="s">
        <v>1203</v>
      </c>
    </row>
    <row r="140" spans="4:5" ht="20.100000000000001" customHeight="1" x14ac:dyDescent="0.25">
      <c r="E140" s="17" t="s">
        <v>1202</v>
      </c>
    </row>
    <row r="141" spans="4:5" ht="20.100000000000001" customHeight="1" x14ac:dyDescent="0.25">
      <c r="D141" s="81" t="s">
        <v>1205</v>
      </c>
    </row>
    <row r="142" spans="4:5" ht="20.100000000000001" customHeight="1" x14ac:dyDescent="0.25">
      <c r="E142" s="81" t="s">
        <v>1206</v>
      </c>
    </row>
    <row r="143" spans="4:5" ht="20.100000000000001" customHeight="1" x14ac:dyDescent="0.25">
      <c r="E143" s="81" t="s">
        <v>1207</v>
      </c>
    </row>
    <row r="144" spans="4:5" ht="20.100000000000001" customHeight="1" x14ac:dyDescent="0.25">
      <c r="E144" s="81" t="s">
        <v>1208</v>
      </c>
    </row>
    <row r="145" spans="4:6" ht="20.100000000000001" customHeight="1" x14ac:dyDescent="0.25">
      <c r="E145" s="81" t="s">
        <v>1209</v>
      </c>
    </row>
    <row r="146" spans="4:6" ht="20.100000000000001" customHeight="1" x14ac:dyDescent="0.25">
      <c r="E146" s="81" t="s">
        <v>1210</v>
      </c>
    </row>
    <row r="147" spans="4:6" ht="20.100000000000001" customHeight="1" x14ac:dyDescent="0.25">
      <c r="D147" s="81" t="s">
        <v>1211</v>
      </c>
    </row>
    <row r="148" spans="4:6" ht="20.100000000000001" customHeight="1" x14ac:dyDescent="0.25">
      <c r="E148" s="81" t="s">
        <v>1215</v>
      </c>
    </row>
    <row r="149" spans="4:6" ht="20.100000000000001" customHeight="1" x14ac:dyDescent="0.25">
      <c r="F149" s="17" t="s">
        <v>1213</v>
      </c>
    </row>
    <row r="150" spans="4:6" ht="20.100000000000001" customHeight="1" x14ac:dyDescent="0.25">
      <c r="F150" s="17" t="s">
        <v>1214</v>
      </c>
    </row>
    <row r="151" spans="4:6" ht="20.100000000000001" customHeight="1" x14ac:dyDescent="0.25">
      <c r="F151" s="81" t="s">
        <v>1216</v>
      </c>
    </row>
    <row r="152" spans="4:6" ht="20.100000000000001" customHeight="1" x14ac:dyDescent="0.25">
      <c r="F152" s="17" t="s">
        <v>1217</v>
      </c>
    </row>
    <row r="153" spans="4:6" ht="20.100000000000001" customHeight="1" x14ac:dyDescent="0.25">
      <c r="F153" s="17" t="s">
        <v>1218</v>
      </c>
    </row>
    <row r="154" spans="4:6" ht="20.100000000000001" customHeight="1" x14ac:dyDescent="0.25">
      <c r="E154" s="81" t="s">
        <v>1225</v>
      </c>
    </row>
    <row r="155" spans="4:6" ht="20.100000000000001" customHeight="1" x14ac:dyDescent="0.25">
      <c r="F155" s="17" t="s">
        <v>1219</v>
      </c>
    </row>
    <row r="156" spans="4:6" ht="20.100000000000001" customHeight="1" x14ac:dyDescent="0.25">
      <c r="F156" s="17" t="s">
        <v>1220</v>
      </c>
    </row>
    <row r="157" spans="4:6" ht="20.100000000000001" customHeight="1" x14ac:dyDescent="0.25">
      <c r="F157" s="17" t="s">
        <v>1221</v>
      </c>
    </row>
    <row r="158" spans="4:6" ht="20.100000000000001" customHeight="1" x14ac:dyDescent="0.25">
      <c r="F158" s="17" t="s">
        <v>1222</v>
      </c>
    </row>
    <row r="159" spans="4:6" ht="20.100000000000001" customHeight="1" x14ac:dyDescent="0.25">
      <c r="F159" s="17" t="s">
        <v>1223</v>
      </c>
    </row>
    <row r="160" spans="4:6" ht="20.100000000000001" customHeight="1" x14ac:dyDescent="0.25">
      <c r="F160" s="17" t="s">
        <v>1224</v>
      </c>
    </row>
    <row r="161" spans="5:7" ht="20.100000000000001" customHeight="1" x14ac:dyDescent="0.25">
      <c r="F161" s="81" t="s">
        <v>1226</v>
      </c>
    </row>
    <row r="162" spans="5:7" ht="20.100000000000001" customHeight="1" x14ac:dyDescent="0.25">
      <c r="F162" s="17" t="s">
        <v>1227</v>
      </c>
    </row>
    <row r="163" spans="5:7" ht="20.100000000000001" customHeight="1" x14ac:dyDescent="0.25">
      <c r="F163" s="17" t="s">
        <v>1228</v>
      </c>
    </row>
    <row r="164" spans="5:7" ht="20.100000000000001" customHeight="1" x14ac:dyDescent="0.25">
      <c r="E164" s="81" t="s">
        <v>1232</v>
      </c>
    </row>
    <row r="165" spans="5:7" ht="20.100000000000001" customHeight="1" x14ac:dyDescent="0.25">
      <c r="F165" s="17" t="s">
        <v>1229</v>
      </c>
    </row>
    <row r="166" spans="5:7" ht="20.100000000000001" customHeight="1" x14ac:dyDescent="0.25">
      <c r="F166" s="17" t="s">
        <v>1230</v>
      </c>
    </row>
    <row r="167" spans="5:7" ht="20.100000000000001" customHeight="1" x14ac:dyDescent="0.25">
      <c r="F167" s="17" t="s">
        <v>1231</v>
      </c>
    </row>
    <row r="168" spans="5:7" ht="20.100000000000001" customHeight="1" x14ac:dyDescent="0.25">
      <c r="F168" s="81" t="s">
        <v>1233</v>
      </c>
    </row>
    <row r="169" spans="5:7" ht="20.100000000000001" customHeight="1" x14ac:dyDescent="0.25">
      <c r="F169" s="17" t="s">
        <v>1234</v>
      </c>
    </row>
    <row r="170" spans="5:7" ht="20.100000000000001" customHeight="1" x14ac:dyDescent="0.25">
      <c r="G170" s="81" t="s">
        <v>1235</v>
      </c>
    </row>
    <row r="171" spans="5:7" ht="20.100000000000001" customHeight="1" x14ac:dyDescent="0.25">
      <c r="G171" s="81" t="s">
        <v>1236</v>
      </c>
    </row>
    <row r="172" spans="5:7" ht="20.100000000000001" customHeight="1" x14ac:dyDescent="0.25">
      <c r="F172" s="81" t="s">
        <v>1237</v>
      </c>
    </row>
    <row r="173" spans="5:7" ht="20.100000000000001" customHeight="1" x14ac:dyDescent="0.25">
      <c r="G173" s="81" t="s">
        <v>1238</v>
      </c>
    </row>
    <row r="174" spans="5:7" ht="20.100000000000001" customHeight="1" x14ac:dyDescent="0.25">
      <c r="G174" s="81" t="s">
        <v>1239</v>
      </c>
    </row>
    <row r="175" spans="5:7" ht="20.100000000000001" customHeight="1" x14ac:dyDescent="0.25">
      <c r="G175" s="81" t="s">
        <v>1240</v>
      </c>
    </row>
    <row r="177" spans="3:6" ht="20.100000000000001" customHeight="1" x14ac:dyDescent="0.25">
      <c r="E177" s="81" t="s">
        <v>1246</v>
      </c>
    </row>
    <row r="178" spans="3:6" ht="20.100000000000001" customHeight="1" x14ac:dyDescent="0.25">
      <c r="F178" s="17" t="s">
        <v>1245</v>
      </c>
    </row>
    <row r="179" spans="3:6" ht="20.100000000000001" customHeight="1" x14ac:dyDescent="0.25">
      <c r="E179" s="17" t="s">
        <v>1244</v>
      </c>
    </row>
    <row r="180" spans="3:6" ht="20.100000000000001" customHeight="1" x14ac:dyDescent="0.25">
      <c r="F180" s="81" t="s">
        <v>1241</v>
      </c>
    </row>
    <row r="181" spans="3:6" ht="20.100000000000001" customHeight="1" x14ac:dyDescent="0.25">
      <c r="F181" s="81" t="s">
        <v>1242</v>
      </c>
    </row>
    <row r="182" spans="3:6" ht="20.100000000000001" customHeight="1" x14ac:dyDescent="0.25">
      <c r="F182" s="81" t="s">
        <v>1243</v>
      </c>
    </row>
    <row r="183" spans="3:6" ht="20.100000000000001" customHeight="1" x14ac:dyDescent="0.25">
      <c r="E183" s="81" t="s">
        <v>1247</v>
      </c>
    </row>
    <row r="184" spans="3:6" ht="20.100000000000001" customHeight="1" x14ac:dyDescent="0.25">
      <c r="F184" s="17" t="s">
        <v>1248</v>
      </c>
    </row>
    <row r="185" spans="3:6" ht="20.100000000000001" customHeight="1" x14ac:dyDescent="0.25">
      <c r="E185" s="39" t="s">
        <v>1250</v>
      </c>
    </row>
    <row r="186" spans="3:6" ht="20.100000000000001" customHeight="1" x14ac:dyDescent="0.25">
      <c r="F186" s="17" t="s">
        <v>1249</v>
      </c>
    </row>
    <row r="189" spans="3:6" ht="20.100000000000001" customHeight="1" x14ac:dyDescent="0.25">
      <c r="C189" s="27" t="s">
        <v>1273</v>
      </c>
    </row>
    <row r="190" spans="3:6" ht="20.100000000000001" customHeight="1" x14ac:dyDescent="0.25">
      <c r="D190" s="19" t="s">
        <v>1251</v>
      </c>
    </row>
    <row r="209" spans="4:5" ht="20.100000000000001" customHeight="1" x14ac:dyDescent="0.25">
      <c r="D209" s="87" t="s">
        <v>1261</v>
      </c>
    </row>
    <row r="210" spans="4:5" ht="20.100000000000001" customHeight="1" x14ac:dyDescent="0.25">
      <c r="E210" s="17" t="s">
        <v>1262</v>
      </c>
    </row>
    <row r="231" spans="5:6" ht="20.100000000000001" customHeight="1" x14ac:dyDescent="0.25">
      <c r="E231" s="17" t="s">
        <v>1268</v>
      </c>
    </row>
    <row r="232" spans="5:6" ht="20.100000000000001" customHeight="1" x14ac:dyDescent="0.25">
      <c r="F232" s="17" t="s">
        <v>1269</v>
      </c>
    </row>
    <row r="234" spans="5:6" ht="20.100000000000001" customHeight="1" x14ac:dyDescent="0.25">
      <c r="E234" s="82" t="s">
        <v>1267</v>
      </c>
    </row>
    <row r="235" spans="5:6" ht="20.100000000000001" customHeight="1" x14ac:dyDescent="0.25">
      <c r="F235" s="17" t="s">
        <v>1263</v>
      </c>
    </row>
    <row r="236" spans="5:6" ht="20.100000000000001" customHeight="1" x14ac:dyDescent="0.25">
      <c r="F236" s="17" t="s">
        <v>1264</v>
      </c>
    </row>
    <row r="237" spans="5:6" ht="20.100000000000001" customHeight="1" x14ac:dyDescent="0.25">
      <c r="F237" s="17" t="s">
        <v>1265</v>
      </c>
    </row>
    <row r="238" spans="5:6" ht="20.100000000000001" customHeight="1" x14ac:dyDescent="0.25">
      <c r="F238" s="17" t="s">
        <v>1266</v>
      </c>
    </row>
    <row r="257" spans="5:6" ht="20.100000000000001" customHeight="1" x14ac:dyDescent="0.25">
      <c r="E257" s="33" t="s">
        <v>1270</v>
      </c>
    </row>
    <row r="258" spans="5:6" ht="20.100000000000001" customHeight="1" x14ac:dyDescent="0.25">
      <c r="F258" s="17" t="s">
        <v>1370</v>
      </c>
    </row>
    <row r="259" spans="5:6" ht="20.100000000000001" customHeight="1" x14ac:dyDescent="0.25">
      <c r="F259" s="17" t="s">
        <v>1371</v>
      </c>
    </row>
    <row r="260" spans="5:6" ht="20.100000000000001" customHeight="1" x14ac:dyDescent="0.25">
      <c r="F260" s="17" t="s">
        <v>1372</v>
      </c>
    </row>
    <row r="261" spans="5:6" ht="20.100000000000001" customHeight="1" x14ac:dyDescent="0.25">
      <c r="F261" s="17" t="s">
        <v>1373</v>
      </c>
    </row>
    <row r="273" spans="4:6" ht="20.100000000000001" customHeight="1" x14ac:dyDescent="0.25">
      <c r="D273" s="33" t="s">
        <v>1271</v>
      </c>
    </row>
    <row r="274" spans="4:6" ht="20.100000000000001" customHeight="1" x14ac:dyDescent="0.25">
      <c r="E274" s="17" t="s">
        <v>1326</v>
      </c>
    </row>
    <row r="275" spans="4:6" ht="20.100000000000001" customHeight="1" x14ac:dyDescent="0.25">
      <c r="E275" s="19" t="s">
        <v>1340</v>
      </c>
    </row>
    <row r="276" spans="4:6" ht="20.100000000000001" customHeight="1" x14ac:dyDescent="0.25">
      <c r="F276" s="17" t="s">
        <v>1341</v>
      </c>
    </row>
    <row r="277" spans="4:6" ht="20.100000000000001" customHeight="1" x14ac:dyDescent="0.25">
      <c r="E277" s="17" t="s">
        <v>1327</v>
      </c>
    </row>
    <row r="278" spans="4:6" ht="20.100000000000001" customHeight="1" x14ac:dyDescent="0.25">
      <c r="E278" s="86" t="s">
        <v>1334</v>
      </c>
    </row>
    <row r="279" spans="4:6" ht="20.100000000000001" customHeight="1" x14ac:dyDescent="0.25">
      <c r="E279" s="39" t="s">
        <v>1328</v>
      </c>
    </row>
    <row r="280" spans="4:6" ht="20.100000000000001" customHeight="1" x14ac:dyDescent="0.25">
      <c r="E280" s="39"/>
      <c r="F280" s="17" t="s">
        <v>1329</v>
      </c>
    </row>
    <row r="281" spans="4:6" ht="20.100000000000001" customHeight="1" x14ac:dyDescent="0.25">
      <c r="E281" s="39"/>
      <c r="F281" s="17" t="s">
        <v>1330</v>
      </c>
    </row>
    <row r="282" spans="4:6" ht="20.100000000000001" customHeight="1" x14ac:dyDescent="0.25">
      <c r="E282" s="86" t="s">
        <v>1335</v>
      </c>
    </row>
    <row r="283" spans="4:6" ht="20.100000000000001" customHeight="1" x14ac:dyDescent="0.25">
      <c r="E283" s="39" t="s">
        <v>1331</v>
      </c>
    </row>
    <row r="284" spans="4:6" ht="20.100000000000001" customHeight="1" x14ac:dyDescent="0.25">
      <c r="E284" s="39"/>
      <c r="F284" s="17" t="s">
        <v>1332</v>
      </c>
    </row>
    <row r="285" spans="4:6" ht="20.100000000000001" customHeight="1" x14ac:dyDescent="0.25">
      <c r="E285" s="39"/>
      <c r="F285" s="17" t="s">
        <v>1333</v>
      </c>
    </row>
    <row r="286" spans="4:6" ht="20.100000000000001" customHeight="1" x14ac:dyDescent="0.25">
      <c r="E286" s="86" t="s">
        <v>1336</v>
      </c>
    </row>
    <row r="287" spans="4:6" ht="20.100000000000001" customHeight="1" x14ac:dyDescent="0.25">
      <c r="E287" s="39" t="s">
        <v>1337</v>
      </c>
    </row>
    <row r="288" spans="4:6" ht="20.100000000000001" customHeight="1" x14ac:dyDescent="0.25">
      <c r="E288" s="39"/>
      <c r="F288" s="17" t="s">
        <v>1338</v>
      </c>
    </row>
    <row r="289" spans="5:7" ht="20.100000000000001" customHeight="1" x14ac:dyDescent="0.25">
      <c r="E289" s="39"/>
      <c r="F289" s="17" t="s">
        <v>1339</v>
      </c>
    </row>
    <row r="290" spans="5:7" ht="20.100000000000001" customHeight="1" x14ac:dyDescent="0.25">
      <c r="E290" s="86" t="s">
        <v>1354</v>
      </c>
    </row>
    <row r="291" spans="5:7" ht="20.100000000000001" customHeight="1" x14ac:dyDescent="0.25">
      <c r="E291" s="19" t="s">
        <v>1342</v>
      </c>
    </row>
    <row r="292" spans="5:7" ht="20.100000000000001" customHeight="1" x14ac:dyDescent="0.25">
      <c r="F292" s="17" t="s">
        <v>1343</v>
      </c>
    </row>
    <row r="294" spans="5:7" ht="20.100000000000001" customHeight="1" x14ac:dyDescent="0.25">
      <c r="E294" s="83" t="s">
        <v>1353</v>
      </c>
    </row>
    <row r="296" spans="5:7" ht="20.100000000000001" customHeight="1" x14ac:dyDescent="0.25">
      <c r="E296" s="83" t="s">
        <v>1355</v>
      </c>
    </row>
    <row r="297" spans="5:7" ht="20.100000000000001" customHeight="1" x14ac:dyDescent="0.25">
      <c r="F297" s="19" t="s">
        <v>1344</v>
      </c>
    </row>
    <row r="298" spans="5:7" ht="20.100000000000001" customHeight="1" x14ac:dyDescent="0.25">
      <c r="E298" s="83" t="s">
        <v>1356</v>
      </c>
    </row>
    <row r="299" spans="5:7" ht="20.100000000000001" customHeight="1" x14ac:dyDescent="0.25">
      <c r="F299" s="19" t="s">
        <v>1349</v>
      </c>
    </row>
    <row r="300" spans="5:7" ht="20.100000000000001" customHeight="1" x14ac:dyDescent="0.25">
      <c r="G300" s="17" t="s">
        <v>1350</v>
      </c>
    </row>
    <row r="301" spans="5:7" ht="20.100000000000001" customHeight="1" x14ac:dyDescent="0.25">
      <c r="E301" s="83" t="s">
        <v>1357</v>
      </c>
    </row>
    <row r="302" spans="5:7" ht="20.100000000000001" customHeight="1" x14ac:dyDescent="0.25">
      <c r="F302" s="19" t="s">
        <v>1345</v>
      </c>
    </row>
    <row r="303" spans="5:7" ht="20.100000000000001" customHeight="1" x14ac:dyDescent="0.25">
      <c r="E303" s="83" t="s">
        <v>1358</v>
      </c>
    </row>
    <row r="304" spans="5:7" ht="20.100000000000001" customHeight="1" x14ac:dyDescent="0.25">
      <c r="F304" s="19" t="s">
        <v>1351</v>
      </c>
    </row>
    <row r="305" spans="5:7" ht="20.100000000000001" customHeight="1" x14ac:dyDescent="0.25">
      <c r="G305" s="17" t="s">
        <v>1352</v>
      </c>
    </row>
    <row r="306" spans="5:7" ht="20.100000000000001" customHeight="1" x14ac:dyDescent="0.25">
      <c r="E306" s="83" t="s">
        <v>1359</v>
      </c>
    </row>
    <row r="307" spans="5:7" ht="20.100000000000001" customHeight="1" x14ac:dyDescent="0.25">
      <c r="F307" s="19" t="s">
        <v>1346</v>
      </c>
    </row>
    <row r="308" spans="5:7" ht="20.100000000000001" customHeight="1" x14ac:dyDescent="0.25">
      <c r="E308" s="83" t="s">
        <v>1347</v>
      </c>
    </row>
    <row r="309" spans="5:7" ht="20.100000000000001" customHeight="1" x14ac:dyDescent="0.25">
      <c r="F309" s="19" t="s">
        <v>1348</v>
      </c>
    </row>
    <row r="312" spans="5:7" ht="20.100000000000001" customHeight="1" x14ac:dyDescent="0.25">
      <c r="E312" s="33" t="s">
        <v>612</v>
      </c>
    </row>
    <row r="336" spans="4:4" ht="20.100000000000001" customHeight="1" x14ac:dyDescent="0.25">
      <c r="D336" s="33" t="s">
        <v>1281</v>
      </c>
    </row>
    <row r="337" spans="5:6" ht="20.100000000000001" customHeight="1" x14ac:dyDescent="0.25">
      <c r="E337" s="17" t="s">
        <v>1280</v>
      </c>
    </row>
    <row r="338" spans="5:6" ht="20.100000000000001" customHeight="1" x14ac:dyDescent="0.25">
      <c r="F338" s="17" t="s">
        <v>1279</v>
      </c>
    </row>
    <row r="339" spans="5:6" ht="20.100000000000001" customHeight="1" x14ac:dyDescent="0.25">
      <c r="E339" s="51" t="s">
        <v>1275</v>
      </c>
    </row>
    <row r="340" spans="5:6" ht="20.100000000000001" customHeight="1" x14ac:dyDescent="0.25">
      <c r="F340" s="17" t="s">
        <v>1276</v>
      </c>
    </row>
    <row r="341" spans="5:6" ht="20.100000000000001" customHeight="1" x14ac:dyDescent="0.25">
      <c r="F341" s="17" t="s">
        <v>1274</v>
      </c>
    </row>
    <row r="342" spans="5:6" ht="20.100000000000001" customHeight="1" x14ac:dyDescent="0.25">
      <c r="E342" s="51" t="s">
        <v>1278</v>
      </c>
    </row>
    <row r="343" spans="5:6" ht="20.100000000000001" customHeight="1" x14ac:dyDescent="0.25">
      <c r="F343" s="17" t="s">
        <v>1277</v>
      </c>
    </row>
    <row r="360" spans="4:6" ht="20.100000000000001" customHeight="1" x14ac:dyDescent="0.25">
      <c r="D360" s="33" t="s">
        <v>1289</v>
      </c>
    </row>
    <row r="361" spans="4:6" ht="20.100000000000001" customHeight="1" x14ac:dyDescent="0.25">
      <c r="E361" s="17" t="s">
        <v>1294</v>
      </c>
    </row>
    <row r="363" spans="4:6" ht="20.100000000000001" customHeight="1" x14ac:dyDescent="0.25">
      <c r="E363" s="83" t="s">
        <v>1282</v>
      </c>
    </row>
    <row r="364" spans="4:6" ht="20.100000000000001" customHeight="1" x14ac:dyDescent="0.25">
      <c r="F364" s="17" t="s">
        <v>1283</v>
      </c>
    </row>
    <row r="365" spans="4:6" ht="20.100000000000001" customHeight="1" x14ac:dyDescent="0.25">
      <c r="F365" s="17" t="s">
        <v>1284</v>
      </c>
    </row>
    <row r="367" spans="4:6" ht="20.100000000000001" customHeight="1" x14ac:dyDescent="0.25">
      <c r="E367" s="83" t="s">
        <v>1285</v>
      </c>
    </row>
    <row r="368" spans="4:6" ht="20.100000000000001" customHeight="1" x14ac:dyDescent="0.25">
      <c r="E368" s="19" t="s">
        <v>1286</v>
      </c>
    </row>
    <row r="369" spans="5:6" ht="20.100000000000001" customHeight="1" x14ac:dyDescent="0.25">
      <c r="F369" s="17" t="s">
        <v>1287</v>
      </c>
    </row>
    <row r="370" spans="5:6" ht="20.100000000000001" customHeight="1" x14ac:dyDescent="0.25">
      <c r="F370" s="17" t="s">
        <v>1288</v>
      </c>
    </row>
    <row r="372" spans="5:6" ht="20.100000000000001" customHeight="1" x14ac:dyDescent="0.25">
      <c r="E372" s="39" t="s">
        <v>1290</v>
      </c>
    </row>
    <row r="373" spans="5:6" ht="20.100000000000001" customHeight="1" x14ac:dyDescent="0.25">
      <c r="F373" s="17" t="s">
        <v>1292</v>
      </c>
    </row>
    <row r="374" spans="5:6" ht="20.100000000000001" customHeight="1" x14ac:dyDescent="0.25">
      <c r="F374" s="17" t="s">
        <v>1293</v>
      </c>
    </row>
    <row r="375" spans="5:6" ht="20.100000000000001" customHeight="1" x14ac:dyDescent="0.25">
      <c r="F375" s="17" t="s">
        <v>1291</v>
      </c>
    </row>
    <row r="377" spans="5:6" ht="20.100000000000001" customHeight="1" x14ac:dyDescent="0.25">
      <c r="E377" s="39" t="s">
        <v>1295</v>
      </c>
      <c r="F377" s="39"/>
    </row>
    <row r="378" spans="5:6" ht="20.100000000000001" customHeight="1" x14ac:dyDescent="0.25">
      <c r="E378" s="39"/>
      <c r="F378" s="39" t="s">
        <v>1296</v>
      </c>
    </row>
    <row r="402" spans="5:6" ht="20.100000000000001" customHeight="1" x14ac:dyDescent="0.25">
      <c r="E402" s="83" t="s">
        <v>1297</v>
      </c>
    </row>
    <row r="403" spans="5:6" ht="20.100000000000001" customHeight="1" x14ac:dyDescent="0.25">
      <c r="E403" s="8" t="s">
        <v>1298</v>
      </c>
    </row>
    <row r="405" spans="5:6" ht="20.100000000000001" customHeight="1" x14ac:dyDescent="0.25">
      <c r="E405" s="84" t="s">
        <v>1299</v>
      </c>
    </row>
    <row r="406" spans="5:6" ht="20.100000000000001" customHeight="1" x14ac:dyDescent="0.25">
      <c r="E406" s="17" t="s">
        <v>1319</v>
      </c>
    </row>
    <row r="407" spans="5:6" ht="20.100000000000001" customHeight="1" x14ac:dyDescent="0.25">
      <c r="F407" s="85" t="s">
        <v>1320</v>
      </c>
    </row>
    <row r="408" spans="5:6" ht="20.100000000000001" customHeight="1" x14ac:dyDescent="0.25">
      <c r="F408" s="85" t="s">
        <v>1321</v>
      </c>
    </row>
    <row r="409" spans="5:6" ht="20.100000000000001" customHeight="1" x14ac:dyDescent="0.25">
      <c r="E409" s="84" t="s">
        <v>1300</v>
      </c>
    </row>
    <row r="410" spans="5:6" ht="20.100000000000001" customHeight="1" x14ac:dyDescent="0.25">
      <c r="E410" s="19" t="s">
        <v>1301</v>
      </c>
    </row>
    <row r="411" spans="5:6" ht="20.100000000000001" customHeight="1" x14ac:dyDescent="0.25">
      <c r="F411" s="85" t="s">
        <v>1322</v>
      </c>
    </row>
    <row r="412" spans="5:6" ht="20.100000000000001" customHeight="1" x14ac:dyDescent="0.25">
      <c r="F412" s="85" t="s">
        <v>1323</v>
      </c>
    </row>
    <row r="414" spans="5:6" ht="20.100000000000001" customHeight="1" x14ac:dyDescent="0.25">
      <c r="E414" s="84" t="s">
        <v>1302</v>
      </c>
    </row>
    <row r="415" spans="5:6" ht="20.100000000000001" customHeight="1" x14ac:dyDescent="0.25">
      <c r="E415" s="19" t="s">
        <v>1325</v>
      </c>
    </row>
    <row r="416" spans="5:6" ht="20.100000000000001" customHeight="1" x14ac:dyDescent="0.25">
      <c r="F416" s="17" t="s">
        <v>1324</v>
      </c>
    </row>
    <row r="417" spans="5:6" ht="20.100000000000001" customHeight="1" x14ac:dyDescent="0.25">
      <c r="E417" s="84" t="s">
        <v>1303</v>
      </c>
    </row>
    <row r="418" spans="5:6" ht="20.100000000000001" customHeight="1" x14ac:dyDescent="0.25">
      <c r="E418" s="19" t="s">
        <v>1308</v>
      </c>
    </row>
    <row r="419" spans="5:6" ht="20.100000000000001" customHeight="1" x14ac:dyDescent="0.25">
      <c r="F419" s="17" t="s">
        <v>1307</v>
      </c>
    </row>
    <row r="420" spans="5:6" ht="20.100000000000001" customHeight="1" x14ac:dyDescent="0.25">
      <c r="E420" s="19" t="s">
        <v>1304</v>
      </c>
    </row>
    <row r="421" spans="5:6" ht="20.100000000000001" customHeight="1" x14ac:dyDescent="0.25">
      <c r="E421" s="84" t="s">
        <v>1305</v>
      </c>
    </row>
    <row r="422" spans="5:6" ht="20.100000000000001" customHeight="1" x14ac:dyDescent="0.25">
      <c r="E422" s="39" t="s">
        <v>1309</v>
      </c>
      <c r="F422" s="39"/>
    </row>
    <row r="423" spans="5:6" ht="20.100000000000001" customHeight="1" x14ac:dyDescent="0.25">
      <c r="E423" s="39"/>
      <c r="F423" s="39" t="s">
        <v>1310</v>
      </c>
    </row>
    <row r="444" spans="5:6" ht="20.100000000000001" customHeight="1" x14ac:dyDescent="0.25">
      <c r="E444" s="84" t="s">
        <v>1306</v>
      </c>
    </row>
    <row r="445" spans="5:6" ht="20.100000000000001" customHeight="1" x14ac:dyDescent="0.25">
      <c r="E445" s="19" t="s">
        <v>1311</v>
      </c>
    </row>
    <row r="446" spans="5:6" ht="20.100000000000001" customHeight="1" x14ac:dyDescent="0.25">
      <c r="F446" s="17" t="s">
        <v>1312</v>
      </c>
    </row>
    <row r="447" spans="5:6" ht="20.100000000000001" customHeight="1" x14ac:dyDescent="0.25">
      <c r="F447" s="17" t="s">
        <v>1313</v>
      </c>
    </row>
    <row r="448" spans="5:6" ht="20.100000000000001" customHeight="1" x14ac:dyDescent="0.25">
      <c r="E448" s="19" t="s">
        <v>1314</v>
      </c>
    </row>
    <row r="449" spans="3:7" ht="20.100000000000001" customHeight="1" x14ac:dyDescent="0.25">
      <c r="F449" s="17" t="s">
        <v>1315</v>
      </c>
    </row>
    <row r="450" spans="3:7" ht="20.100000000000001" customHeight="1" x14ac:dyDescent="0.25">
      <c r="F450" s="17" t="s">
        <v>1316</v>
      </c>
    </row>
    <row r="454" spans="3:7" ht="20.100000000000001" customHeight="1" x14ac:dyDescent="0.25">
      <c r="C454" s="27"/>
      <c r="D454" s="33" t="s">
        <v>1369</v>
      </c>
    </row>
    <row r="455" spans="3:7" ht="20.100000000000001" customHeight="1" x14ac:dyDescent="0.25">
      <c r="E455" s="17" t="s">
        <v>1368</v>
      </c>
    </row>
    <row r="456" spans="3:7" ht="20.100000000000001" customHeight="1" x14ac:dyDescent="0.25">
      <c r="F456" s="51" t="s">
        <v>1361</v>
      </c>
    </row>
    <row r="457" spans="3:7" ht="20.100000000000001" customHeight="1" x14ac:dyDescent="0.25">
      <c r="G457" s="17" t="s">
        <v>1362</v>
      </c>
    </row>
    <row r="458" spans="3:7" ht="20.100000000000001" customHeight="1" x14ac:dyDescent="0.25">
      <c r="G458" s="17" t="s">
        <v>1360</v>
      </c>
    </row>
    <row r="460" spans="3:7" ht="20.100000000000001" customHeight="1" x14ac:dyDescent="0.25">
      <c r="G460" s="78" t="s">
        <v>1363</v>
      </c>
    </row>
    <row r="461" spans="3:7" ht="20.100000000000001" customHeight="1" x14ac:dyDescent="0.25">
      <c r="G461" s="78" t="s">
        <v>1364</v>
      </c>
    </row>
    <row r="462" spans="3:7" ht="20.100000000000001" customHeight="1" x14ac:dyDescent="0.25">
      <c r="G462" s="78" t="s">
        <v>1365</v>
      </c>
    </row>
    <row r="463" spans="3:7" ht="20.100000000000001" customHeight="1" x14ac:dyDescent="0.25">
      <c r="G463" s="78" t="s">
        <v>1366</v>
      </c>
    </row>
    <row r="464" spans="3:7" ht="20.100000000000001" customHeight="1" x14ac:dyDescent="0.25">
      <c r="G464" s="78" t="s">
        <v>1367</v>
      </c>
    </row>
    <row r="466" spans="6:7" ht="20.100000000000001" customHeight="1" x14ac:dyDescent="0.25">
      <c r="G466" s="17" t="s">
        <v>1374</v>
      </c>
    </row>
    <row r="468" spans="6:7" ht="20.100000000000001" customHeight="1" x14ac:dyDescent="0.25">
      <c r="F468" s="33" t="s">
        <v>1375</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72"/>
  <sheetViews>
    <sheetView topLeftCell="A16" workbookViewId="0">
      <selection activeCell="J19" sqref="J19"/>
    </sheetView>
  </sheetViews>
  <sheetFormatPr defaultRowHeight="20.100000000000001" customHeight="1" x14ac:dyDescent="0.2"/>
  <cols>
    <col min="1" max="16384" width="9.140625" style="4"/>
  </cols>
  <sheetData>
    <row r="3" spans="2:4" ht="32.25" customHeight="1" x14ac:dyDescent="0.4">
      <c r="B3" s="55" t="s">
        <v>1376</v>
      </c>
    </row>
    <row r="5" spans="2:4" ht="20.100000000000001" customHeight="1" x14ac:dyDescent="0.2">
      <c r="C5" s="13" t="s">
        <v>1399</v>
      </c>
    </row>
    <row r="6" spans="2:4" ht="20.100000000000001" customHeight="1" x14ac:dyDescent="0.2">
      <c r="C6" s="13" t="s">
        <v>1400</v>
      </c>
    </row>
    <row r="7" spans="2:4" ht="20.100000000000001" customHeight="1" x14ac:dyDescent="0.2">
      <c r="C7" s="4" t="s">
        <v>1401</v>
      </c>
    </row>
    <row r="14" spans="2:4" ht="20.100000000000001" customHeight="1" x14ac:dyDescent="0.2">
      <c r="B14" s="54" t="s">
        <v>35</v>
      </c>
    </row>
    <row r="15" spans="2:4" ht="20.100000000000001" customHeight="1" x14ac:dyDescent="0.2">
      <c r="C15" s="13" t="s">
        <v>1406</v>
      </c>
    </row>
    <row r="16" spans="2:4" ht="20.100000000000001" customHeight="1" x14ac:dyDescent="0.2">
      <c r="C16" s="13"/>
      <c r="D16" s="4" t="s">
        <v>1405</v>
      </c>
    </row>
    <row r="17" spans="2:4" ht="20.100000000000001" customHeight="1" x14ac:dyDescent="0.25">
      <c r="C17"/>
      <c r="D17" s="4" t="s">
        <v>1404</v>
      </c>
    </row>
    <row r="25" spans="2:4" ht="20.100000000000001" customHeight="1" x14ac:dyDescent="0.2">
      <c r="B25" s="54" t="s">
        <v>36</v>
      </c>
    </row>
    <row r="26" spans="2:4" ht="20.100000000000001" customHeight="1" x14ac:dyDescent="0.2">
      <c r="C26" s="13" t="s">
        <v>1389</v>
      </c>
    </row>
    <row r="27" spans="2:4" ht="20.100000000000001" customHeight="1" x14ac:dyDescent="0.2">
      <c r="C27" s="13" t="s">
        <v>1390</v>
      </c>
    </row>
    <row r="28" spans="2:4" ht="20.100000000000001" customHeight="1" x14ac:dyDescent="0.2">
      <c r="C28" s="89" t="s">
        <v>1391</v>
      </c>
    </row>
    <row r="29" spans="2:4" ht="20.100000000000001" customHeight="1" x14ac:dyDescent="0.2">
      <c r="C29" s="4" t="s">
        <v>1392</v>
      </c>
    </row>
    <row r="30" spans="2:4" ht="20.100000000000001" customHeight="1" x14ac:dyDescent="0.2">
      <c r="C30" s="4" t="s">
        <v>1393</v>
      </c>
    </row>
    <row r="31" spans="2:4" ht="20.100000000000001" customHeight="1" x14ac:dyDescent="0.2">
      <c r="C31" s="4" t="s">
        <v>1394</v>
      </c>
    </row>
    <row r="32" spans="2:4" ht="20.100000000000001" customHeight="1" x14ac:dyDescent="0.2">
      <c r="C32" s="4" t="s">
        <v>1395</v>
      </c>
    </row>
    <row r="33" spans="2:4" ht="20.100000000000001" customHeight="1" x14ac:dyDescent="0.2">
      <c r="C33" s="4" t="s">
        <v>1396</v>
      </c>
    </row>
    <row r="34" spans="2:4" ht="20.100000000000001" customHeight="1" x14ac:dyDescent="0.2">
      <c r="C34" s="4" t="s">
        <v>1397</v>
      </c>
    </row>
    <row r="35" spans="2:4" ht="20.100000000000001" customHeight="1" x14ac:dyDescent="0.2">
      <c r="C35" s="13" t="s">
        <v>1398</v>
      </c>
    </row>
    <row r="36" spans="2:4" ht="20.100000000000001" customHeight="1" x14ac:dyDescent="0.2">
      <c r="C36" s="38"/>
      <c r="D36" s="36"/>
    </row>
    <row r="39" spans="2:4" ht="20.100000000000001" customHeight="1" x14ac:dyDescent="0.2">
      <c r="B39" s="54" t="s">
        <v>600</v>
      </c>
    </row>
    <row r="41" spans="2:4" ht="20.100000000000001" customHeight="1" x14ac:dyDescent="0.25">
      <c r="C41" s="40" t="s">
        <v>1403</v>
      </c>
    </row>
    <row r="42" spans="2:4" ht="20.100000000000001" customHeight="1" x14ac:dyDescent="0.2">
      <c r="C42" s="36" t="s">
        <v>1377</v>
      </c>
    </row>
    <row r="43" spans="2:4" ht="20.100000000000001" customHeight="1" x14ac:dyDescent="0.2">
      <c r="C43" s="36" t="s">
        <v>1378</v>
      </c>
    </row>
    <row r="44" spans="2:4" ht="20.100000000000001" customHeight="1" x14ac:dyDescent="0.2">
      <c r="C44" s="36"/>
    </row>
    <row r="45" spans="2:4" ht="20.100000000000001" customHeight="1" x14ac:dyDescent="0.25">
      <c r="C45" s="40" t="s">
        <v>1402</v>
      </c>
    </row>
    <row r="46" spans="2:4" ht="20.100000000000001" customHeight="1" x14ac:dyDescent="0.2">
      <c r="C46" s="36" t="s">
        <v>1379</v>
      </c>
    </row>
    <row r="47" spans="2:4" ht="20.100000000000001" customHeight="1" x14ac:dyDescent="0.2">
      <c r="C47" s="36" t="s">
        <v>1380</v>
      </c>
    </row>
    <row r="48" spans="2:4" ht="20.100000000000001" customHeight="1" x14ac:dyDescent="0.2">
      <c r="C48" s="36" t="s">
        <v>1381</v>
      </c>
    </row>
    <row r="49" spans="3:3" ht="20.100000000000001" customHeight="1" x14ac:dyDescent="0.2">
      <c r="C49" s="36" t="s">
        <v>1382</v>
      </c>
    </row>
    <row r="50" spans="3:3" ht="20.100000000000001" customHeight="1" x14ac:dyDescent="0.2">
      <c r="C50" s="36" t="s">
        <v>1383</v>
      </c>
    </row>
    <row r="51" spans="3:3" ht="20.100000000000001" customHeight="1" x14ac:dyDescent="0.2">
      <c r="C51" s="36"/>
    </row>
    <row r="52" spans="3:3" ht="20.100000000000001" customHeight="1" x14ac:dyDescent="0.25">
      <c r="C52" s="40" t="s">
        <v>1384</v>
      </c>
    </row>
    <row r="53" spans="3:3" ht="20.100000000000001" customHeight="1" x14ac:dyDescent="0.2">
      <c r="C53" s="36" t="s">
        <v>1385</v>
      </c>
    </row>
    <row r="54" spans="3:3" ht="20.100000000000001" customHeight="1" x14ac:dyDescent="0.2">
      <c r="C54" s="36" t="s">
        <v>1386</v>
      </c>
    </row>
    <row r="55" spans="3:3" ht="20.100000000000001" customHeight="1" x14ac:dyDescent="0.2">
      <c r="C55" s="36" t="s">
        <v>1387</v>
      </c>
    </row>
    <row r="56" spans="3:3" ht="20.100000000000001" customHeight="1" x14ac:dyDescent="0.2">
      <c r="C56" s="36" t="s">
        <v>1388</v>
      </c>
    </row>
    <row r="71" spans="3:3" ht="20.100000000000001" customHeight="1" x14ac:dyDescent="0.2">
      <c r="C71" s="13"/>
    </row>
    <row r="72" spans="3:3" ht="20.100000000000001" customHeight="1" x14ac:dyDescent="0.25">
      <c r="C72" s="88"/>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N794"/>
  <sheetViews>
    <sheetView topLeftCell="A778" workbookViewId="0">
      <selection activeCell="K808" sqref="K808"/>
    </sheetView>
  </sheetViews>
  <sheetFormatPr defaultColWidth="10.7109375" defaultRowHeight="20.100000000000001" customHeight="1" x14ac:dyDescent="0.2"/>
  <cols>
    <col min="1" max="5" width="10.7109375" style="4"/>
    <col min="6" max="6" width="13.140625" style="4" customWidth="1"/>
    <col min="7" max="16384" width="10.7109375" style="4"/>
  </cols>
  <sheetData>
    <row r="3" spans="2:4" ht="30.75" customHeight="1" x14ac:dyDescent="0.4">
      <c r="B3" s="55" t="s">
        <v>598</v>
      </c>
    </row>
    <row r="5" spans="2:4" ht="20.100000000000001" customHeight="1" x14ac:dyDescent="0.2">
      <c r="C5" s="56" t="s">
        <v>613</v>
      </c>
      <c r="D5" s="17"/>
    </row>
    <row r="6" spans="2:4" ht="20.100000000000001" customHeight="1" x14ac:dyDescent="0.2">
      <c r="C6" s="56" t="s">
        <v>614</v>
      </c>
      <c r="D6" s="17"/>
    </row>
    <row r="7" spans="2:4" ht="20.100000000000001" customHeight="1" x14ac:dyDescent="0.2">
      <c r="C7" s="17"/>
      <c r="D7" s="17" t="s">
        <v>615</v>
      </c>
    </row>
    <row r="21" spans="2:4" ht="20.100000000000001" customHeight="1" x14ac:dyDescent="0.2">
      <c r="B21" s="54" t="s">
        <v>35</v>
      </c>
    </row>
    <row r="22" spans="2:4" ht="20.100000000000001" customHeight="1" x14ac:dyDescent="0.2">
      <c r="C22" s="39" t="s">
        <v>609</v>
      </c>
    </row>
    <row r="23" spans="2:4" ht="20.100000000000001" customHeight="1" x14ac:dyDescent="0.2">
      <c r="C23" s="17"/>
      <c r="D23" s="17" t="s">
        <v>610</v>
      </c>
    </row>
    <row r="26" spans="2:4" ht="20.100000000000001" customHeight="1" x14ac:dyDescent="0.2">
      <c r="B26" s="54" t="s">
        <v>36</v>
      </c>
    </row>
    <row r="28" spans="2:4" ht="20.100000000000001" customHeight="1" x14ac:dyDescent="0.2">
      <c r="C28" s="36" t="s">
        <v>602</v>
      </c>
    </row>
    <row r="29" spans="2:4" ht="20.100000000000001" customHeight="1" x14ac:dyDescent="0.2">
      <c r="C29" s="36" t="s">
        <v>603</v>
      </c>
    </row>
    <row r="30" spans="2:4" ht="20.100000000000001" customHeight="1" x14ac:dyDescent="0.2">
      <c r="C30" s="36" t="s">
        <v>604</v>
      </c>
    </row>
    <row r="31" spans="2:4" ht="20.100000000000001" customHeight="1" x14ac:dyDescent="0.2">
      <c r="C31" s="36" t="s">
        <v>605</v>
      </c>
    </row>
    <row r="32" spans="2:4" ht="20.100000000000001" customHeight="1" x14ac:dyDescent="0.2">
      <c r="C32" s="36" t="s">
        <v>606</v>
      </c>
    </row>
    <row r="33" spans="2:5" ht="20.100000000000001" customHeight="1" x14ac:dyDescent="0.2">
      <c r="C33" s="36" t="s">
        <v>607</v>
      </c>
    </row>
    <row r="34" spans="2:5" ht="20.100000000000001" customHeight="1" x14ac:dyDescent="0.2">
      <c r="C34" s="36" t="s">
        <v>608</v>
      </c>
    </row>
    <row r="35" spans="2:5" ht="20.100000000000001" customHeight="1" x14ac:dyDescent="0.2">
      <c r="C35" s="38"/>
    </row>
    <row r="37" spans="2:5" ht="20.100000000000001" customHeight="1" x14ac:dyDescent="0.2">
      <c r="B37" s="54" t="s">
        <v>600</v>
      </c>
    </row>
    <row r="39" spans="2:5" ht="20.100000000000001" customHeight="1" x14ac:dyDescent="0.2">
      <c r="C39" s="38" t="s">
        <v>611</v>
      </c>
    </row>
    <row r="40" spans="2:5" ht="20.100000000000001" customHeight="1" x14ac:dyDescent="0.2">
      <c r="C40" s="38" t="s">
        <v>807</v>
      </c>
    </row>
    <row r="41" spans="2:5" ht="20.100000000000001" customHeight="1" x14ac:dyDescent="0.2">
      <c r="C41" s="38" t="s">
        <v>599</v>
      </c>
    </row>
    <row r="42" spans="2:5" ht="20.100000000000001" customHeight="1" x14ac:dyDescent="0.2">
      <c r="C42" s="38" t="s">
        <v>808</v>
      </c>
    </row>
    <row r="43" spans="2:5" ht="20.100000000000001" customHeight="1" x14ac:dyDescent="0.2">
      <c r="C43" s="38" t="s">
        <v>601</v>
      </c>
    </row>
    <row r="46" spans="2:5" ht="20.100000000000001" customHeight="1" x14ac:dyDescent="0.2">
      <c r="B46" s="54" t="s">
        <v>660</v>
      </c>
    </row>
    <row r="48" spans="2:5" ht="20.100000000000001" customHeight="1" x14ac:dyDescent="0.2">
      <c r="C48" s="27" t="s">
        <v>616</v>
      </c>
      <c r="D48" s="17"/>
      <c r="E48" s="17"/>
    </row>
    <row r="49" spans="2:6" ht="20.100000000000001" customHeight="1" x14ac:dyDescent="0.2">
      <c r="C49" s="17"/>
      <c r="D49" s="50" t="s">
        <v>585</v>
      </c>
      <c r="E49" s="17"/>
    </row>
    <row r="50" spans="2:6" ht="20.100000000000001" customHeight="1" x14ac:dyDescent="0.2">
      <c r="C50" s="17"/>
      <c r="D50" s="17"/>
      <c r="E50" s="17" t="s">
        <v>586</v>
      </c>
    </row>
    <row r="51" spans="2:6" ht="20.100000000000001" customHeight="1" x14ac:dyDescent="0.2">
      <c r="C51" s="17"/>
      <c r="D51" s="17"/>
      <c r="E51" s="17" t="s">
        <v>587</v>
      </c>
    </row>
    <row r="52" spans="2:6" ht="20.100000000000001" customHeight="1" x14ac:dyDescent="0.2">
      <c r="B52" s="6"/>
      <c r="C52" s="17"/>
      <c r="D52" s="17"/>
      <c r="E52" s="17" t="s">
        <v>588</v>
      </c>
    </row>
    <row r="53" spans="2:6" ht="20.100000000000001" customHeight="1" x14ac:dyDescent="0.2">
      <c r="C53" s="17"/>
      <c r="D53" s="51" t="s">
        <v>583</v>
      </c>
      <c r="E53" s="17"/>
    </row>
    <row r="54" spans="2:6" ht="20.100000000000001" customHeight="1" x14ac:dyDescent="0.2">
      <c r="C54" s="17"/>
      <c r="D54" s="17" t="s">
        <v>584</v>
      </c>
      <c r="E54" s="17"/>
    </row>
    <row r="56" spans="2:6" ht="20.100000000000001" customHeight="1" x14ac:dyDescent="0.2">
      <c r="D56" s="17" t="s">
        <v>617</v>
      </c>
    </row>
    <row r="59" spans="2:6" ht="20.100000000000001" customHeight="1" x14ac:dyDescent="0.2">
      <c r="E59" s="17" t="s">
        <v>589</v>
      </c>
    </row>
    <row r="60" spans="2:6" ht="20.100000000000001" customHeight="1" x14ac:dyDescent="0.2">
      <c r="F60" s="17" t="s">
        <v>591</v>
      </c>
    </row>
    <row r="73" spans="5:7" ht="20.100000000000001" customHeight="1" x14ac:dyDescent="0.2">
      <c r="E73" s="4" t="s">
        <v>590</v>
      </c>
    </row>
    <row r="74" spans="5:7" ht="20.100000000000001" customHeight="1" x14ac:dyDescent="0.2">
      <c r="F74" s="13" t="s">
        <v>597</v>
      </c>
    </row>
    <row r="75" spans="5:7" ht="20.100000000000001" customHeight="1" x14ac:dyDescent="0.2">
      <c r="G75" s="4" t="s">
        <v>612</v>
      </c>
    </row>
    <row r="76" spans="5:7" ht="20.100000000000001" customHeight="1" x14ac:dyDescent="0.2">
      <c r="G76" s="53" t="s">
        <v>592</v>
      </c>
    </row>
    <row r="77" spans="5:7" ht="20.100000000000001" customHeight="1" x14ac:dyDescent="0.2">
      <c r="G77" s="53" t="s">
        <v>593</v>
      </c>
    </row>
    <row r="78" spans="5:7" ht="20.100000000000001" customHeight="1" x14ac:dyDescent="0.2">
      <c r="G78" s="53" t="s">
        <v>594</v>
      </c>
    </row>
    <row r="79" spans="5:7" ht="20.100000000000001" customHeight="1" x14ac:dyDescent="0.2">
      <c r="G79" s="53" t="s">
        <v>595</v>
      </c>
    </row>
    <row r="80" spans="5:7" ht="20.100000000000001" customHeight="1" x14ac:dyDescent="0.2">
      <c r="G80" s="53" t="s">
        <v>596</v>
      </c>
    </row>
    <row r="102" spans="3:5" ht="20.100000000000001" customHeight="1" x14ac:dyDescent="0.2">
      <c r="C102" s="27" t="s">
        <v>655</v>
      </c>
    </row>
    <row r="103" spans="3:5" ht="20.100000000000001" customHeight="1" x14ac:dyDescent="0.2">
      <c r="D103" s="38" t="s">
        <v>636</v>
      </c>
      <c r="E103" s="39"/>
    </row>
    <row r="104" spans="3:5" ht="20.100000000000001" customHeight="1" x14ac:dyDescent="0.2">
      <c r="D104" s="39"/>
      <c r="E104" s="39" t="s">
        <v>637</v>
      </c>
    </row>
    <row r="105" spans="3:5" ht="20.100000000000001" customHeight="1" x14ac:dyDescent="0.2">
      <c r="D105" s="39" t="s">
        <v>638</v>
      </c>
      <c r="E105" s="39"/>
    </row>
    <row r="106" spans="3:5" ht="20.100000000000001" customHeight="1" x14ac:dyDescent="0.2">
      <c r="E106" s="17" t="s">
        <v>639</v>
      </c>
    </row>
    <row r="107" spans="3:5" ht="20.100000000000001" customHeight="1" x14ac:dyDescent="0.2">
      <c r="D107" s="4" t="s">
        <v>618</v>
      </c>
    </row>
    <row r="108" spans="3:5" ht="20.100000000000001" customHeight="1" x14ac:dyDescent="0.2">
      <c r="E108" s="39" t="s">
        <v>619</v>
      </c>
    </row>
    <row r="109" spans="3:5" ht="20.100000000000001" customHeight="1" x14ac:dyDescent="0.2">
      <c r="E109" s="39" t="s">
        <v>620</v>
      </c>
    </row>
    <row r="110" spans="3:5" ht="20.100000000000001" customHeight="1" x14ac:dyDescent="0.2">
      <c r="E110" s="39" t="s">
        <v>621</v>
      </c>
    </row>
    <row r="111" spans="3:5" ht="20.100000000000001" customHeight="1" x14ac:dyDescent="0.2">
      <c r="E111" s="39" t="s">
        <v>622</v>
      </c>
    </row>
    <row r="112" spans="3:5" ht="20.100000000000001" customHeight="1" x14ac:dyDescent="0.2">
      <c r="E112" s="39" t="s">
        <v>623</v>
      </c>
    </row>
    <row r="113" spans="4:6" ht="20.100000000000001" customHeight="1" x14ac:dyDescent="0.2">
      <c r="D113" s="17" t="s">
        <v>640</v>
      </c>
    </row>
    <row r="114" spans="4:6" ht="20.100000000000001" customHeight="1" x14ac:dyDescent="0.2">
      <c r="E114" s="38" t="s">
        <v>659</v>
      </c>
      <c r="F114" s="36"/>
    </row>
    <row r="115" spans="4:6" ht="20.100000000000001" customHeight="1" x14ac:dyDescent="0.2">
      <c r="E115" s="36"/>
      <c r="F115" s="39" t="s">
        <v>658</v>
      </c>
    </row>
    <row r="116" spans="4:6" ht="20.100000000000001" customHeight="1" x14ac:dyDescent="0.2">
      <c r="E116" s="38" t="s">
        <v>656</v>
      </c>
      <c r="F116" s="36"/>
    </row>
    <row r="117" spans="4:6" ht="20.100000000000001" customHeight="1" x14ac:dyDescent="0.2">
      <c r="E117" s="36"/>
      <c r="F117" s="39" t="s">
        <v>657</v>
      </c>
    </row>
    <row r="138" spans="4:14" ht="20.100000000000001" customHeight="1" x14ac:dyDescent="0.2">
      <c r="D138" s="27" t="s">
        <v>624</v>
      </c>
    </row>
    <row r="139" spans="4:14" ht="20.100000000000001" customHeight="1" x14ac:dyDescent="0.2">
      <c r="E139" s="26" t="s">
        <v>629</v>
      </c>
    </row>
    <row r="141" spans="4:14" ht="20.100000000000001" customHeight="1" x14ac:dyDescent="0.2">
      <c r="D141" s="58" t="s">
        <v>625</v>
      </c>
      <c r="N141" s="58" t="s">
        <v>627</v>
      </c>
    </row>
    <row r="142" spans="4:14" ht="20.100000000000001" customHeight="1" x14ac:dyDescent="0.2">
      <c r="D142" s="39" t="s">
        <v>626</v>
      </c>
      <c r="N142" s="39" t="s">
        <v>628</v>
      </c>
    </row>
    <row r="143" spans="4:14" ht="20.100000000000001" customHeight="1" x14ac:dyDescent="0.2">
      <c r="D143" s="39"/>
    </row>
    <row r="166" spans="4:4" ht="20.100000000000001" customHeight="1" x14ac:dyDescent="0.2">
      <c r="D166" s="58" t="s">
        <v>630</v>
      </c>
    </row>
    <row r="167" spans="4:4" ht="20.100000000000001" customHeight="1" x14ac:dyDescent="0.2">
      <c r="D167" s="36" t="s">
        <v>631</v>
      </c>
    </row>
    <row r="193" spans="4:14" ht="20.100000000000001" customHeight="1" x14ac:dyDescent="0.2">
      <c r="D193" s="58" t="s">
        <v>632</v>
      </c>
      <c r="N193" s="58" t="s">
        <v>634</v>
      </c>
    </row>
    <row r="194" spans="4:14" ht="20.100000000000001" customHeight="1" x14ac:dyDescent="0.2">
      <c r="D194" s="39" t="s">
        <v>633</v>
      </c>
      <c r="N194" s="36" t="s">
        <v>635</v>
      </c>
    </row>
    <row r="218" spans="2:14" ht="20.100000000000001" customHeight="1" x14ac:dyDescent="0.2">
      <c r="D218" s="58" t="s">
        <v>641</v>
      </c>
      <c r="N218" s="57" t="s">
        <v>647</v>
      </c>
    </row>
    <row r="219" spans="2:14" ht="20.100000000000001" customHeight="1" x14ac:dyDescent="0.2">
      <c r="D219" s="39" t="s">
        <v>642</v>
      </c>
      <c r="N219" s="36" t="s">
        <v>648</v>
      </c>
    </row>
    <row r="220" spans="2:14" ht="20.100000000000001" customHeight="1" x14ac:dyDescent="0.2">
      <c r="B220" s="59" t="s">
        <v>643</v>
      </c>
    </row>
    <row r="221" spans="2:14" ht="20.100000000000001" customHeight="1" x14ac:dyDescent="0.2">
      <c r="B221" s="59" t="s">
        <v>649</v>
      </c>
    </row>
    <row r="222" spans="2:14" ht="20.100000000000001" customHeight="1" x14ac:dyDescent="0.2">
      <c r="B222" s="59" t="s">
        <v>644</v>
      </c>
    </row>
    <row r="223" spans="2:14" ht="20.100000000000001" customHeight="1" x14ac:dyDescent="0.2">
      <c r="B223" s="59" t="s">
        <v>645</v>
      </c>
    </row>
    <row r="224" spans="2:14" ht="20.100000000000001" customHeight="1" x14ac:dyDescent="0.2">
      <c r="B224" s="59" t="s">
        <v>646</v>
      </c>
    </row>
    <row r="248" spans="4:14" ht="20.100000000000001" customHeight="1" x14ac:dyDescent="0.2">
      <c r="D248" s="58" t="s">
        <v>650</v>
      </c>
      <c r="N248" s="58" t="s">
        <v>652</v>
      </c>
    </row>
    <row r="249" spans="4:14" ht="20.100000000000001" customHeight="1" x14ac:dyDescent="0.2">
      <c r="D249" s="39" t="s">
        <v>651</v>
      </c>
      <c r="N249" s="39" t="s">
        <v>653</v>
      </c>
    </row>
    <row r="250" spans="4:14" ht="20.100000000000001" customHeight="1" x14ac:dyDescent="0.2">
      <c r="N250" s="17" t="s">
        <v>654</v>
      </c>
    </row>
    <row r="273" spans="2:5" ht="20.100000000000001" customHeight="1" x14ac:dyDescent="0.2">
      <c r="C273" s="27"/>
    </row>
    <row r="278" spans="2:5" ht="20.100000000000001" customHeight="1" x14ac:dyDescent="0.2">
      <c r="B278" s="54" t="s">
        <v>661</v>
      </c>
    </row>
    <row r="279" spans="2:5" ht="20.100000000000001" customHeight="1" x14ac:dyDescent="0.25">
      <c r="C279" s="25" t="s">
        <v>695</v>
      </c>
    </row>
    <row r="280" spans="2:5" ht="20.100000000000001" customHeight="1" x14ac:dyDescent="0.2">
      <c r="D280" s="38" t="s">
        <v>701</v>
      </c>
      <c r="E280" s="39"/>
    </row>
    <row r="281" spans="2:5" ht="20.100000000000001" customHeight="1" x14ac:dyDescent="0.2">
      <c r="D281" s="39"/>
      <c r="E281" s="39" t="s">
        <v>702</v>
      </c>
    </row>
    <row r="282" spans="2:5" ht="20.100000000000001" customHeight="1" x14ac:dyDescent="0.2">
      <c r="D282" s="39"/>
      <c r="E282" s="39" t="s">
        <v>700</v>
      </c>
    </row>
    <row r="283" spans="2:5" ht="20.100000000000001" customHeight="1" x14ac:dyDescent="0.2">
      <c r="D283" s="38" t="s">
        <v>697</v>
      </c>
      <c r="E283" s="39"/>
    </row>
    <row r="284" spans="2:5" ht="20.100000000000001" customHeight="1" x14ac:dyDescent="0.2">
      <c r="D284" s="38" t="s">
        <v>698</v>
      </c>
      <c r="E284" s="39"/>
    </row>
    <row r="285" spans="2:5" ht="20.100000000000001" customHeight="1" x14ac:dyDescent="0.2">
      <c r="D285" s="38" t="s">
        <v>699</v>
      </c>
      <c r="E285" s="39"/>
    </row>
    <row r="287" spans="2:5" ht="20.100000000000001" customHeight="1" x14ac:dyDescent="0.2">
      <c r="E287" s="35" t="s">
        <v>703</v>
      </c>
    </row>
    <row r="289" spans="3:6" ht="20.100000000000001" customHeight="1" x14ac:dyDescent="0.2">
      <c r="C289" s="28" t="s">
        <v>694</v>
      </c>
    </row>
    <row r="290" spans="3:6" ht="20.100000000000001" customHeight="1" x14ac:dyDescent="0.2">
      <c r="D290" s="58" t="s">
        <v>704</v>
      </c>
      <c r="E290" s="36"/>
      <c r="F290" s="36"/>
    </row>
    <row r="291" spans="3:6" ht="20.100000000000001" customHeight="1" x14ac:dyDescent="0.2">
      <c r="D291" s="36"/>
      <c r="E291" s="39" t="s">
        <v>662</v>
      </c>
      <c r="F291" s="39"/>
    </row>
    <row r="292" spans="3:6" ht="20.100000000000001" customHeight="1" x14ac:dyDescent="0.2">
      <c r="D292" s="36"/>
      <c r="E292" s="39" t="s">
        <v>663</v>
      </c>
      <c r="F292" s="39"/>
    </row>
    <row r="293" spans="3:6" ht="20.100000000000001" customHeight="1" x14ac:dyDescent="0.2">
      <c r="D293" s="36"/>
      <c r="E293" s="39" t="s">
        <v>664</v>
      </c>
      <c r="F293" s="39"/>
    </row>
    <row r="294" spans="3:6" ht="20.100000000000001" customHeight="1" x14ac:dyDescent="0.2">
      <c r="D294" s="36"/>
      <c r="E294" s="39"/>
      <c r="F294" s="39" t="s">
        <v>665</v>
      </c>
    </row>
    <row r="295" spans="3:6" ht="20.100000000000001" customHeight="1" x14ac:dyDescent="0.2">
      <c r="D295" s="36"/>
      <c r="E295" s="39"/>
      <c r="F295" s="39" t="s">
        <v>666</v>
      </c>
    </row>
    <row r="296" spans="3:6" ht="20.100000000000001" customHeight="1" x14ac:dyDescent="0.2">
      <c r="D296" s="36"/>
      <c r="E296" s="39"/>
      <c r="F296" s="39"/>
    </row>
    <row r="297" spans="3:6" ht="20.100000000000001" customHeight="1" x14ac:dyDescent="0.2">
      <c r="D297" s="58" t="s">
        <v>705</v>
      </c>
      <c r="E297" s="39"/>
      <c r="F297" s="39"/>
    </row>
    <row r="298" spans="3:6" ht="20.100000000000001" customHeight="1" x14ac:dyDescent="0.2">
      <c r="D298" s="36"/>
      <c r="E298" s="38" t="s">
        <v>667</v>
      </c>
      <c r="F298" s="39"/>
    </row>
    <row r="299" spans="3:6" ht="20.100000000000001" customHeight="1" x14ac:dyDescent="0.2">
      <c r="D299" s="36"/>
      <c r="F299" s="39" t="s">
        <v>668</v>
      </c>
    </row>
    <row r="300" spans="3:6" ht="20.100000000000001" customHeight="1" x14ac:dyDescent="0.2">
      <c r="D300" s="36"/>
      <c r="E300" s="38" t="s">
        <v>669</v>
      </c>
      <c r="F300" s="39"/>
    </row>
    <row r="301" spans="3:6" ht="20.100000000000001" customHeight="1" x14ac:dyDescent="0.2">
      <c r="D301" s="36"/>
      <c r="F301" s="39" t="s">
        <v>670</v>
      </c>
    </row>
    <row r="302" spans="3:6" ht="20.100000000000001" customHeight="1" x14ac:dyDescent="0.2">
      <c r="E302" s="39" t="s">
        <v>671</v>
      </c>
      <c r="F302" s="17"/>
    </row>
    <row r="303" spans="3:6" ht="20.100000000000001" customHeight="1" x14ac:dyDescent="0.2">
      <c r="F303" s="17" t="s">
        <v>672</v>
      </c>
    </row>
    <row r="304" spans="3:6" ht="20.100000000000001" customHeight="1" x14ac:dyDescent="0.2">
      <c r="F304" s="17"/>
    </row>
    <row r="305" spans="4:6" ht="20.100000000000001" customHeight="1" x14ac:dyDescent="0.2">
      <c r="D305" s="58" t="s">
        <v>706</v>
      </c>
      <c r="F305" s="17"/>
    </row>
    <row r="306" spans="4:6" ht="20.100000000000001" customHeight="1" x14ac:dyDescent="0.2">
      <c r="E306" s="39" t="s">
        <v>678</v>
      </c>
      <c r="F306" s="39"/>
    </row>
    <row r="307" spans="4:6" ht="20.100000000000001" customHeight="1" x14ac:dyDescent="0.2">
      <c r="E307" s="39"/>
      <c r="F307" s="39" t="s">
        <v>679</v>
      </c>
    </row>
    <row r="308" spans="4:6" ht="20.100000000000001" customHeight="1" x14ac:dyDescent="0.2">
      <c r="E308" s="17"/>
      <c r="F308" s="17" t="s">
        <v>680</v>
      </c>
    </row>
    <row r="309" spans="4:6" ht="20.100000000000001" customHeight="1" x14ac:dyDescent="0.2">
      <c r="E309" s="39" t="s">
        <v>673</v>
      </c>
      <c r="F309" s="39"/>
    </row>
    <row r="310" spans="4:6" ht="20.100000000000001" customHeight="1" x14ac:dyDescent="0.2">
      <c r="E310" s="39"/>
      <c r="F310" s="39" t="s">
        <v>674</v>
      </c>
    </row>
    <row r="311" spans="4:6" ht="20.100000000000001" customHeight="1" x14ac:dyDescent="0.2">
      <c r="E311" s="17"/>
      <c r="F311" s="17"/>
    </row>
    <row r="312" spans="4:6" ht="20.100000000000001" customHeight="1" x14ac:dyDescent="0.2">
      <c r="D312" s="58" t="s">
        <v>707</v>
      </c>
      <c r="E312" s="17"/>
      <c r="F312" s="17"/>
    </row>
    <row r="313" spans="4:6" ht="20.100000000000001" customHeight="1" x14ac:dyDescent="0.2">
      <c r="E313" s="19" t="s">
        <v>675</v>
      </c>
      <c r="F313" s="17"/>
    </row>
    <row r="314" spans="4:6" ht="20.100000000000001" customHeight="1" x14ac:dyDescent="0.2">
      <c r="E314" s="17"/>
      <c r="F314" s="17" t="s">
        <v>677</v>
      </c>
    </row>
    <row r="315" spans="4:6" ht="20.100000000000001" customHeight="1" x14ac:dyDescent="0.2">
      <c r="E315" s="17"/>
      <c r="F315" s="17" t="s">
        <v>676</v>
      </c>
    </row>
    <row r="316" spans="4:6" ht="20.100000000000001" customHeight="1" x14ac:dyDescent="0.2">
      <c r="E316" s="8" t="s">
        <v>681</v>
      </c>
      <c r="F316" s="17"/>
    </row>
    <row r="317" spans="4:6" ht="20.100000000000001" customHeight="1" x14ac:dyDescent="0.2">
      <c r="E317" s="8" t="s">
        <v>682</v>
      </c>
    </row>
    <row r="318" spans="4:6" ht="20.100000000000001" customHeight="1" x14ac:dyDescent="0.2">
      <c r="E318" s="8" t="s">
        <v>683</v>
      </c>
    </row>
    <row r="319" spans="4:6" ht="20.100000000000001" customHeight="1" x14ac:dyDescent="0.2">
      <c r="E319" s="8" t="s">
        <v>684</v>
      </c>
    </row>
    <row r="320" spans="4:6" ht="20.100000000000001" customHeight="1" x14ac:dyDescent="0.2">
      <c r="E320" s="8" t="s">
        <v>685</v>
      </c>
    </row>
    <row r="321" spans="3:6" ht="20.100000000000001" customHeight="1" x14ac:dyDescent="0.2">
      <c r="E321" s="8" t="s">
        <v>686</v>
      </c>
    </row>
    <row r="322" spans="3:6" ht="20.100000000000001" customHeight="1" x14ac:dyDescent="0.2">
      <c r="E322" s="8" t="s">
        <v>687</v>
      </c>
    </row>
    <row r="323" spans="3:6" ht="20.100000000000001" customHeight="1" x14ac:dyDescent="0.2">
      <c r="E323" s="13" t="s">
        <v>688</v>
      </c>
    </row>
    <row r="324" spans="3:6" ht="20.100000000000001" customHeight="1" x14ac:dyDescent="0.2">
      <c r="F324" s="4" t="s">
        <v>689</v>
      </c>
    </row>
    <row r="326" spans="3:6" ht="20.100000000000001" customHeight="1" x14ac:dyDescent="0.2">
      <c r="D326" s="33" t="s">
        <v>690</v>
      </c>
    </row>
    <row r="327" spans="3:6" ht="20.100000000000001" customHeight="1" x14ac:dyDescent="0.2">
      <c r="E327" s="19" t="s">
        <v>691</v>
      </c>
      <c r="F327" s="17"/>
    </row>
    <row r="328" spans="3:6" ht="20.100000000000001" customHeight="1" x14ac:dyDescent="0.2">
      <c r="E328" s="17"/>
      <c r="F328" s="17" t="s">
        <v>692</v>
      </c>
    </row>
    <row r="329" spans="3:6" ht="20.100000000000001" customHeight="1" x14ac:dyDescent="0.2">
      <c r="E329" s="17"/>
      <c r="F329" s="17" t="s">
        <v>693</v>
      </c>
    </row>
    <row r="332" spans="3:6" ht="20.100000000000001" customHeight="1" x14ac:dyDescent="0.2">
      <c r="C332" s="28" t="s">
        <v>696</v>
      </c>
    </row>
    <row r="333" spans="3:6" ht="20.100000000000001" customHeight="1" x14ac:dyDescent="0.2">
      <c r="D333" s="39" t="s">
        <v>708</v>
      </c>
      <c r="E333" s="39"/>
    </row>
    <row r="334" spans="3:6" ht="20.100000000000001" customHeight="1" x14ac:dyDescent="0.2">
      <c r="D334" s="39"/>
      <c r="E334" s="39" t="s">
        <v>709</v>
      </c>
    </row>
    <row r="335" spans="3:6" ht="20.100000000000001" customHeight="1" x14ac:dyDescent="0.2">
      <c r="D335" s="38" t="s">
        <v>711</v>
      </c>
      <c r="E335" s="39"/>
    </row>
    <row r="336" spans="3:6" ht="20.100000000000001" customHeight="1" x14ac:dyDescent="0.2">
      <c r="D336" s="39"/>
      <c r="E336" s="39" t="s">
        <v>712</v>
      </c>
    </row>
    <row r="337" spans="4:6" ht="20.100000000000001" customHeight="1" x14ac:dyDescent="0.2">
      <c r="D337" s="38" t="s">
        <v>710</v>
      </c>
      <c r="E337" s="39"/>
    </row>
    <row r="346" spans="4:6" ht="20.100000000000001" customHeight="1" x14ac:dyDescent="0.2">
      <c r="D346" s="33" t="s">
        <v>713</v>
      </c>
    </row>
    <row r="347" spans="4:6" ht="20.100000000000001" customHeight="1" x14ac:dyDescent="0.2">
      <c r="E347" s="38" t="s">
        <v>717</v>
      </c>
      <c r="F347" s="60"/>
    </row>
    <row r="348" spans="4:6" ht="20.100000000000001" customHeight="1" x14ac:dyDescent="0.2">
      <c r="E348" s="39"/>
      <c r="F348" s="60" t="s">
        <v>718</v>
      </c>
    </row>
    <row r="349" spans="4:6" ht="20.100000000000001" customHeight="1" x14ac:dyDescent="0.2">
      <c r="E349" s="38" t="s">
        <v>714</v>
      </c>
      <c r="F349" s="60"/>
    </row>
    <row r="350" spans="4:6" ht="20.100000000000001" customHeight="1" x14ac:dyDescent="0.2">
      <c r="E350" s="38" t="s">
        <v>715</v>
      </c>
      <c r="F350" s="60"/>
    </row>
    <row r="351" spans="4:6" ht="20.100000000000001" customHeight="1" x14ac:dyDescent="0.2">
      <c r="E351" s="38" t="s">
        <v>716</v>
      </c>
      <c r="F351" s="60"/>
    </row>
    <row r="353" spans="4:6" ht="20.100000000000001" customHeight="1" x14ac:dyDescent="0.2">
      <c r="D353" s="33" t="s">
        <v>722</v>
      </c>
    </row>
    <row r="354" spans="4:6" ht="20.100000000000001" customHeight="1" x14ac:dyDescent="0.2">
      <c r="E354" s="38" t="s">
        <v>723</v>
      </c>
    </row>
    <row r="355" spans="4:6" ht="20.100000000000001" customHeight="1" x14ac:dyDescent="0.2">
      <c r="E355" s="38" t="s">
        <v>719</v>
      </c>
    </row>
    <row r="356" spans="4:6" ht="20.100000000000001" customHeight="1" x14ac:dyDescent="0.2">
      <c r="E356" s="38" t="s">
        <v>720</v>
      </c>
    </row>
    <row r="357" spans="4:6" ht="20.100000000000001" customHeight="1" x14ac:dyDescent="0.2">
      <c r="E357" s="38" t="s">
        <v>721</v>
      </c>
    </row>
    <row r="359" spans="4:6" ht="20.100000000000001" customHeight="1" x14ac:dyDescent="0.2">
      <c r="D359" s="33" t="s">
        <v>725</v>
      </c>
    </row>
    <row r="360" spans="4:6" ht="20.100000000000001" customHeight="1" x14ac:dyDescent="0.2">
      <c r="E360" s="39" t="s">
        <v>724</v>
      </c>
    </row>
    <row r="365" spans="4:6" ht="20.100000000000001" customHeight="1" x14ac:dyDescent="0.2">
      <c r="E365" s="38" t="s">
        <v>729</v>
      </c>
      <c r="F365" s="36"/>
    </row>
    <row r="366" spans="4:6" ht="20.100000000000001" customHeight="1" x14ac:dyDescent="0.2">
      <c r="E366" s="38" t="s">
        <v>726</v>
      </c>
      <c r="F366" s="36"/>
    </row>
    <row r="367" spans="4:6" ht="20.100000000000001" customHeight="1" x14ac:dyDescent="0.2">
      <c r="E367" s="36"/>
      <c r="F367" s="36"/>
    </row>
    <row r="368" spans="4:6" ht="20.100000000000001" customHeight="1" x14ac:dyDescent="0.25">
      <c r="E368" s="36" t="s">
        <v>813</v>
      </c>
      <c r="F368" s="36"/>
    </row>
    <row r="369" spans="5:9" ht="20.100000000000001" customHeight="1" x14ac:dyDescent="0.2">
      <c r="E369" s="36"/>
      <c r="F369" s="36" t="s">
        <v>727</v>
      </c>
    </row>
    <row r="370" spans="5:9" ht="20.100000000000001" customHeight="1" x14ac:dyDescent="0.2">
      <c r="E370" s="36"/>
      <c r="F370" s="36" t="s">
        <v>728</v>
      </c>
    </row>
    <row r="372" spans="5:9" ht="20.100000000000001" customHeight="1" x14ac:dyDescent="0.2">
      <c r="E372" s="68" t="s">
        <v>744</v>
      </c>
      <c r="F372" s="68" t="s">
        <v>1112</v>
      </c>
      <c r="G372" s="68" t="s">
        <v>730</v>
      </c>
      <c r="H372" s="68" t="s">
        <v>731</v>
      </c>
      <c r="I372" s="68" t="s">
        <v>732</v>
      </c>
    </row>
    <row r="373" spans="5:9" ht="20.100000000000001" customHeight="1" x14ac:dyDescent="0.2">
      <c r="E373" s="65">
        <v>1</v>
      </c>
      <c r="F373" s="66">
        <v>100</v>
      </c>
      <c r="G373" s="66"/>
      <c r="H373" s="66"/>
      <c r="I373" s="66"/>
    </row>
    <row r="374" spans="5:9" ht="20.100000000000001" customHeight="1" x14ac:dyDescent="0.2">
      <c r="E374" s="65">
        <v>2</v>
      </c>
      <c r="F374" s="66">
        <v>125</v>
      </c>
      <c r="G374" s="66"/>
      <c r="H374" s="66"/>
      <c r="I374" s="66"/>
    </row>
    <row r="375" spans="5:9" ht="20.100000000000001" customHeight="1" x14ac:dyDescent="0.2">
      <c r="E375" s="65">
        <v>3</v>
      </c>
      <c r="F375" s="66">
        <v>90</v>
      </c>
      <c r="G375" s="66"/>
      <c r="H375" s="66"/>
      <c r="I375" s="66"/>
    </row>
    <row r="376" spans="5:9" ht="20.100000000000001" customHeight="1" x14ac:dyDescent="0.2">
      <c r="E376" s="65">
        <v>4</v>
      </c>
      <c r="F376" s="66">
        <v>110</v>
      </c>
      <c r="G376" s="66"/>
      <c r="H376" s="66"/>
      <c r="I376" s="66"/>
    </row>
    <row r="377" spans="5:9" ht="20.100000000000001" customHeight="1" x14ac:dyDescent="0.2">
      <c r="E377" s="65">
        <v>5</v>
      </c>
      <c r="F377" s="66">
        <v>105</v>
      </c>
      <c r="G377" s="66"/>
      <c r="H377" s="66"/>
      <c r="I377" s="66"/>
    </row>
    <row r="378" spans="5:9" ht="20.100000000000001" customHeight="1" x14ac:dyDescent="0.2">
      <c r="E378" s="65">
        <v>6</v>
      </c>
      <c r="F378" s="66">
        <v>130</v>
      </c>
      <c r="G378" s="66"/>
      <c r="H378" s="66"/>
      <c r="I378" s="66"/>
    </row>
    <row r="379" spans="5:9" ht="20.100000000000001" customHeight="1" x14ac:dyDescent="0.2">
      <c r="E379" s="65">
        <v>7</v>
      </c>
      <c r="F379" s="66">
        <v>85</v>
      </c>
      <c r="G379" s="66"/>
      <c r="H379" s="66"/>
      <c r="I379" s="66"/>
    </row>
    <row r="380" spans="5:9" ht="20.100000000000001" customHeight="1" x14ac:dyDescent="0.2">
      <c r="E380" s="65">
        <v>8</v>
      </c>
      <c r="F380" s="66">
        <v>102</v>
      </c>
      <c r="G380" s="66" t="s">
        <v>733</v>
      </c>
      <c r="H380" s="66" t="s">
        <v>734</v>
      </c>
      <c r="I380" s="66" t="s">
        <v>735</v>
      </c>
    </row>
    <row r="381" spans="5:9" ht="20.100000000000001" customHeight="1" x14ac:dyDescent="0.2">
      <c r="E381" s="65">
        <v>9</v>
      </c>
      <c r="F381" s="66">
        <v>110</v>
      </c>
      <c r="G381" s="66" t="s">
        <v>736</v>
      </c>
      <c r="H381" s="66" t="s">
        <v>735</v>
      </c>
      <c r="I381" s="66" t="s">
        <v>733</v>
      </c>
    </row>
    <row r="382" spans="5:9" ht="20.100000000000001" customHeight="1" x14ac:dyDescent="0.2">
      <c r="E382" s="65">
        <v>10</v>
      </c>
      <c r="F382" s="66">
        <v>90</v>
      </c>
      <c r="G382" s="66" t="s">
        <v>737</v>
      </c>
      <c r="H382" s="66" t="s">
        <v>735</v>
      </c>
      <c r="I382" s="66" t="s">
        <v>738</v>
      </c>
    </row>
    <row r="383" spans="5:9" ht="20.100000000000001" customHeight="1" x14ac:dyDescent="0.2">
      <c r="E383" s="65">
        <v>11</v>
      </c>
      <c r="F383" s="66">
        <v>105</v>
      </c>
      <c r="G383" s="66" t="s">
        <v>739</v>
      </c>
      <c r="H383" s="66" t="s">
        <v>740</v>
      </c>
      <c r="I383" s="66" t="s">
        <v>738</v>
      </c>
    </row>
    <row r="384" spans="5:9" ht="20.100000000000001" customHeight="1" x14ac:dyDescent="0.2">
      <c r="E384" s="65">
        <v>12</v>
      </c>
      <c r="F384" s="66">
        <v>95</v>
      </c>
      <c r="G384" s="66" t="s">
        <v>741</v>
      </c>
      <c r="H384" s="66" t="s">
        <v>742</v>
      </c>
      <c r="I384" s="66" t="s">
        <v>743</v>
      </c>
    </row>
    <row r="385" spans="5:12" ht="20.100000000000001" customHeight="1" x14ac:dyDescent="0.2">
      <c r="E385" s="65">
        <v>13</v>
      </c>
      <c r="F385" s="66">
        <v>115</v>
      </c>
      <c r="G385" s="66" t="s">
        <v>745</v>
      </c>
      <c r="H385" s="66" t="s">
        <v>746</v>
      </c>
      <c r="I385" s="66" t="s">
        <v>747</v>
      </c>
    </row>
    <row r="386" spans="5:12" ht="20.100000000000001" customHeight="1" x14ac:dyDescent="0.2">
      <c r="E386" s="65">
        <v>14</v>
      </c>
      <c r="F386" s="66">
        <v>120</v>
      </c>
      <c r="G386" s="66" t="s">
        <v>748</v>
      </c>
      <c r="H386" s="66" t="s">
        <v>749</v>
      </c>
      <c r="I386" s="66" t="s">
        <v>750</v>
      </c>
    </row>
    <row r="387" spans="5:12" ht="20.100000000000001" customHeight="1" x14ac:dyDescent="0.2">
      <c r="E387" s="65">
        <v>15</v>
      </c>
      <c r="F387" s="66">
        <v>80</v>
      </c>
      <c r="G387" s="66" t="s">
        <v>751</v>
      </c>
      <c r="H387" s="66" t="s">
        <v>748</v>
      </c>
      <c r="I387" s="66" t="s">
        <v>752</v>
      </c>
    </row>
    <row r="388" spans="5:12" ht="20.100000000000001" customHeight="1" x14ac:dyDescent="0.2">
      <c r="E388" s="65">
        <v>16</v>
      </c>
      <c r="F388" s="66">
        <v>95</v>
      </c>
      <c r="G388" s="66" t="s">
        <v>748</v>
      </c>
      <c r="H388" s="66" t="s">
        <v>749</v>
      </c>
      <c r="I388" s="66" t="s">
        <v>753</v>
      </c>
    </row>
    <row r="389" spans="5:12" ht="20.100000000000001" customHeight="1" x14ac:dyDescent="0.2">
      <c r="E389" s="65">
        <v>17</v>
      </c>
      <c r="F389" s="66">
        <v>100</v>
      </c>
      <c r="G389" s="66" t="s">
        <v>754</v>
      </c>
      <c r="H389" s="66" t="s">
        <v>755</v>
      </c>
      <c r="I389" s="66" t="s">
        <v>756</v>
      </c>
    </row>
    <row r="392" spans="5:12" ht="20.100000000000001" customHeight="1" x14ac:dyDescent="0.2">
      <c r="E392" s="39" t="s">
        <v>793</v>
      </c>
    </row>
    <row r="394" spans="5:12" ht="20.100000000000001" customHeight="1" x14ac:dyDescent="0.25">
      <c r="E394" s="133"/>
      <c r="F394" s="133"/>
      <c r="G394" s="132" t="s">
        <v>730</v>
      </c>
      <c r="H394" s="132"/>
      <c r="I394" s="132" t="s">
        <v>731</v>
      </c>
      <c r="J394" s="132"/>
      <c r="K394" s="132" t="s">
        <v>732</v>
      </c>
      <c r="L394" s="132"/>
    </row>
    <row r="395" spans="5:12" ht="20.100000000000001" customHeight="1" x14ac:dyDescent="0.2">
      <c r="E395" s="68" t="s">
        <v>744</v>
      </c>
      <c r="F395" s="68" t="s">
        <v>1112</v>
      </c>
      <c r="G395" s="68" t="s">
        <v>757</v>
      </c>
      <c r="H395" s="68" t="s">
        <v>758</v>
      </c>
      <c r="I395" s="68" t="s">
        <v>757</v>
      </c>
      <c r="J395" s="68" t="s">
        <v>758</v>
      </c>
      <c r="K395" s="68" t="s">
        <v>757</v>
      </c>
      <c r="L395" s="68" t="s">
        <v>758</v>
      </c>
    </row>
    <row r="396" spans="5:12" ht="20.100000000000001" customHeight="1" x14ac:dyDescent="0.2">
      <c r="E396" s="65">
        <v>8</v>
      </c>
      <c r="F396" s="65">
        <v>102</v>
      </c>
      <c r="G396" s="66" t="s">
        <v>733</v>
      </c>
      <c r="H396" s="66" t="s">
        <v>759</v>
      </c>
      <c r="I396" s="66" t="s">
        <v>734</v>
      </c>
      <c r="J396" s="66" t="s">
        <v>760</v>
      </c>
      <c r="K396" s="66" t="s">
        <v>735</v>
      </c>
      <c r="L396" s="66" t="s">
        <v>761</v>
      </c>
    </row>
    <row r="397" spans="5:12" ht="20.100000000000001" customHeight="1" x14ac:dyDescent="0.2">
      <c r="E397" s="65">
        <v>9</v>
      </c>
      <c r="F397" s="65">
        <v>110</v>
      </c>
      <c r="G397" s="66" t="s">
        <v>736</v>
      </c>
      <c r="H397" s="66" t="s">
        <v>762</v>
      </c>
      <c r="I397" s="66" t="s">
        <v>735</v>
      </c>
      <c r="J397" s="66" t="s">
        <v>763</v>
      </c>
      <c r="K397" s="66" t="s">
        <v>733</v>
      </c>
      <c r="L397" s="66" t="s">
        <v>764</v>
      </c>
    </row>
    <row r="398" spans="5:12" ht="20.100000000000001" customHeight="1" x14ac:dyDescent="0.2">
      <c r="E398" s="65">
        <v>10</v>
      </c>
      <c r="F398" s="65">
        <v>90</v>
      </c>
      <c r="G398" s="66" t="s">
        <v>737</v>
      </c>
      <c r="H398" s="66" t="s">
        <v>765</v>
      </c>
      <c r="I398" s="66" t="s">
        <v>735</v>
      </c>
      <c r="J398" s="66" t="s">
        <v>766</v>
      </c>
      <c r="K398" s="66" t="s">
        <v>738</v>
      </c>
      <c r="L398" s="66" t="s">
        <v>767</v>
      </c>
    </row>
    <row r="399" spans="5:12" ht="20.100000000000001" customHeight="1" x14ac:dyDescent="0.2">
      <c r="E399" s="65">
        <v>11</v>
      </c>
      <c r="F399" s="65">
        <v>105</v>
      </c>
      <c r="G399" s="66" t="s">
        <v>739</v>
      </c>
      <c r="H399" s="66" t="s">
        <v>762</v>
      </c>
      <c r="I399" s="66" t="s">
        <v>740</v>
      </c>
      <c r="J399" s="66" t="s">
        <v>768</v>
      </c>
      <c r="K399" s="66" t="s">
        <v>738</v>
      </c>
      <c r="L399" s="66" t="s">
        <v>769</v>
      </c>
    </row>
    <row r="400" spans="5:12" ht="20.100000000000001" customHeight="1" x14ac:dyDescent="0.2">
      <c r="E400" s="65">
        <v>12</v>
      </c>
      <c r="F400" s="65">
        <v>95</v>
      </c>
      <c r="G400" s="66" t="s">
        <v>741</v>
      </c>
      <c r="H400" s="66" t="s">
        <v>770</v>
      </c>
      <c r="I400" s="66" t="s">
        <v>742</v>
      </c>
      <c r="J400" s="66" t="s">
        <v>771</v>
      </c>
      <c r="K400" s="66" t="s">
        <v>743</v>
      </c>
      <c r="L400" s="66" t="s">
        <v>772</v>
      </c>
    </row>
    <row r="401" spans="5:12" ht="20.100000000000001" customHeight="1" x14ac:dyDescent="0.2">
      <c r="E401" s="65">
        <v>13</v>
      </c>
      <c r="F401" s="65">
        <v>115</v>
      </c>
      <c r="G401" s="66" t="s">
        <v>745</v>
      </c>
      <c r="H401" s="66" t="s">
        <v>773</v>
      </c>
      <c r="I401" s="66" t="s">
        <v>746</v>
      </c>
      <c r="J401" s="66" t="s">
        <v>767</v>
      </c>
      <c r="K401" s="66" t="s">
        <v>747</v>
      </c>
      <c r="L401" s="66" t="s">
        <v>774</v>
      </c>
    </row>
    <row r="402" spans="5:12" ht="20.100000000000001" customHeight="1" x14ac:dyDescent="0.2">
      <c r="E402" s="65">
        <v>14</v>
      </c>
      <c r="F402" s="65">
        <v>120</v>
      </c>
      <c r="G402" s="66" t="s">
        <v>748</v>
      </c>
      <c r="H402" s="66" t="s">
        <v>775</v>
      </c>
      <c r="I402" s="66" t="s">
        <v>749</v>
      </c>
      <c r="J402" s="66" t="s">
        <v>776</v>
      </c>
      <c r="K402" s="66" t="s">
        <v>750</v>
      </c>
      <c r="L402" s="66" t="s">
        <v>777</v>
      </c>
    </row>
    <row r="403" spans="5:12" ht="20.100000000000001" customHeight="1" x14ac:dyDescent="0.2">
      <c r="E403" s="65">
        <v>15</v>
      </c>
      <c r="F403" s="65">
        <v>80</v>
      </c>
      <c r="G403" s="66" t="s">
        <v>751</v>
      </c>
      <c r="H403" s="66" t="s">
        <v>778</v>
      </c>
      <c r="I403" s="66" t="s">
        <v>748</v>
      </c>
      <c r="J403" s="66" t="s">
        <v>779</v>
      </c>
      <c r="K403" s="66" t="s">
        <v>752</v>
      </c>
      <c r="L403" s="66" t="s">
        <v>780</v>
      </c>
    </row>
    <row r="404" spans="5:12" ht="20.100000000000001" customHeight="1" x14ac:dyDescent="0.2">
      <c r="E404" s="65">
        <v>16</v>
      </c>
      <c r="F404" s="65">
        <v>95</v>
      </c>
      <c r="G404" s="66" t="s">
        <v>748</v>
      </c>
      <c r="H404" s="66" t="s">
        <v>781</v>
      </c>
      <c r="I404" s="66" t="s">
        <v>749</v>
      </c>
      <c r="J404" s="66" t="s">
        <v>782</v>
      </c>
      <c r="K404" s="66" t="s">
        <v>753</v>
      </c>
      <c r="L404" s="66" t="s">
        <v>783</v>
      </c>
    </row>
    <row r="405" spans="5:12" ht="20.100000000000001" customHeight="1" x14ac:dyDescent="0.2">
      <c r="E405" s="65">
        <v>17</v>
      </c>
      <c r="F405" s="65">
        <v>100</v>
      </c>
      <c r="G405" s="66" t="s">
        <v>754</v>
      </c>
      <c r="H405" s="66" t="s">
        <v>784</v>
      </c>
      <c r="I405" s="66" t="s">
        <v>755</v>
      </c>
      <c r="J405" s="66" t="s">
        <v>785</v>
      </c>
      <c r="K405" s="66" t="s">
        <v>756</v>
      </c>
      <c r="L405" s="66">
        <v>0</v>
      </c>
    </row>
    <row r="406" spans="5:12" ht="20.100000000000001" customHeight="1" x14ac:dyDescent="0.2">
      <c r="E406" s="65" t="s">
        <v>786</v>
      </c>
      <c r="F406" s="65"/>
      <c r="G406" s="66" t="s">
        <v>734</v>
      </c>
      <c r="H406" s="66"/>
      <c r="I406" s="66" t="s">
        <v>787</v>
      </c>
      <c r="J406" s="66"/>
      <c r="K406" s="66" t="s">
        <v>788</v>
      </c>
      <c r="L406" s="66"/>
    </row>
    <row r="407" spans="5:12" ht="20.100000000000001" customHeight="1" x14ac:dyDescent="0.2">
      <c r="E407" s="65" t="s">
        <v>789</v>
      </c>
      <c r="F407" s="65"/>
      <c r="G407" s="66" t="s">
        <v>790</v>
      </c>
      <c r="H407" s="66"/>
      <c r="I407" s="66" t="s">
        <v>791</v>
      </c>
      <c r="J407" s="66"/>
      <c r="K407" s="66" t="s">
        <v>792</v>
      </c>
      <c r="L407" s="66"/>
    </row>
    <row r="409" spans="5:12" ht="20.100000000000001" customHeight="1" x14ac:dyDescent="0.2">
      <c r="E409" s="58" t="s">
        <v>794</v>
      </c>
    </row>
    <row r="417" spans="4:6" ht="20.100000000000001" customHeight="1" x14ac:dyDescent="0.2">
      <c r="D417" s="58" t="s">
        <v>795</v>
      </c>
    </row>
    <row r="418" spans="4:6" ht="20.100000000000001" customHeight="1" x14ac:dyDescent="0.2">
      <c r="E418" s="39" t="s">
        <v>796</v>
      </c>
      <c r="F418" s="39"/>
    </row>
    <row r="419" spans="4:6" ht="20.100000000000001" customHeight="1" x14ac:dyDescent="0.2">
      <c r="E419" s="39"/>
      <c r="F419" s="39" t="s">
        <v>797</v>
      </c>
    </row>
    <row r="420" spans="4:6" ht="20.100000000000001" customHeight="1" x14ac:dyDescent="0.2">
      <c r="E420" s="39"/>
      <c r="F420" s="39" t="s">
        <v>798</v>
      </c>
    </row>
    <row r="421" spans="4:6" ht="20.100000000000001" customHeight="1" x14ac:dyDescent="0.2">
      <c r="E421" s="39"/>
      <c r="F421" s="39" t="s">
        <v>799</v>
      </c>
    </row>
    <row r="429" spans="4:6" ht="20.100000000000001" customHeight="1" x14ac:dyDescent="0.2">
      <c r="F429" s="39" t="s">
        <v>812</v>
      </c>
    </row>
    <row r="430" spans="4:6" ht="20.100000000000001" customHeight="1" x14ac:dyDescent="0.2">
      <c r="F430" s="17" t="s">
        <v>800</v>
      </c>
    </row>
    <row r="436" spans="4:6" ht="20.100000000000001" customHeight="1" x14ac:dyDescent="0.2">
      <c r="E436" s="38" t="s">
        <v>801</v>
      </c>
    </row>
    <row r="437" spans="4:6" ht="20.100000000000001" customHeight="1" x14ac:dyDescent="0.2">
      <c r="E437" s="38" t="s">
        <v>802</v>
      </c>
    </row>
    <row r="438" spans="4:6" ht="20.100000000000001" customHeight="1" x14ac:dyDescent="0.2">
      <c r="E438" s="38" t="s">
        <v>803</v>
      </c>
    </row>
    <row r="441" spans="4:6" ht="20.100000000000001" customHeight="1" x14ac:dyDescent="0.2">
      <c r="D441" s="47" t="s">
        <v>804</v>
      </c>
    </row>
    <row r="442" spans="4:6" ht="20.100000000000001" customHeight="1" x14ac:dyDescent="0.2">
      <c r="E442" s="39" t="s">
        <v>805</v>
      </c>
      <c r="F442" s="39"/>
    </row>
    <row r="443" spans="4:6" ht="20.100000000000001" customHeight="1" x14ac:dyDescent="0.2">
      <c r="E443" s="39"/>
      <c r="F443" s="39" t="s">
        <v>806</v>
      </c>
    </row>
    <row r="450" spans="5:13" ht="20.100000000000001" customHeight="1" x14ac:dyDescent="0.2">
      <c r="E450" s="63" t="s">
        <v>811</v>
      </c>
      <c r="F450" s="17"/>
    </row>
    <row r="451" spans="5:13" ht="20.100000000000001" customHeight="1" x14ac:dyDescent="0.2">
      <c r="E451" s="17"/>
      <c r="F451" s="17" t="s">
        <v>810</v>
      </c>
    </row>
    <row r="452" spans="5:13" ht="20.100000000000001" customHeight="1" x14ac:dyDescent="0.2">
      <c r="E452" s="17"/>
      <c r="F452" s="38" t="s">
        <v>809</v>
      </c>
    </row>
    <row r="453" spans="5:13" ht="20.100000000000001" customHeight="1" x14ac:dyDescent="0.2">
      <c r="E453" s="17"/>
      <c r="F453" s="39" t="s">
        <v>814</v>
      </c>
    </row>
    <row r="454" spans="5:13" ht="20.100000000000001" customHeight="1" x14ac:dyDescent="0.2">
      <c r="E454" s="17"/>
      <c r="F454" s="17" t="s">
        <v>815</v>
      </c>
    </row>
    <row r="455" spans="5:13" ht="20.100000000000001" customHeight="1" x14ac:dyDescent="0.2">
      <c r="E455" s="17"/>
      <c r="F455" s="38" t="s">
        <v>816</v>
      </c>
    </row>
    <row r="456" spans="5:13" ht="20.100000000000001" customHeight="1" x14ac:dyDescent="0.2">
      <c r="E456" s="17"/>
      <c r="F456" s="38" t="s">
        <v>817</v>
      </c>
    </row>
    <row r="457" spans="5:13" ht="20.100000000000001" customHeight="1" x14ac:dyDescent="0.2">
      <c r="E457" s="17"/>
      <c r="F457" s="38" t="s">
        <v>818</v>
      </c>
    </row>
    <row r="458" spans="5:13" ht="20.100000000000001" customHeight="1" x14ac:dyDescent="0.2">
      <c r="E458" s="17"/>
      <c r="F458" s="38" t="s">
        <v>819</v>
      </c>
    </row>
    <row r="459" spans="5:13" ht="20.100000000000001" customHeight="1" x14ac:dyDescent="0.2">
      <c r="E459" s="17"/>
      <c r="F459" s="39" t="s">
        <v>820</v>
      </c>
    </row>
    <row r="461" spans="5:13" ht="20.100000000000001" customHeight="1" x14ac:dyDescent="0.25">
      <c r="H461" s="61"/>
      <c r="I461" s="61"/>
      <c r="J461" s="61"/>
      <c r="K461" s="61"/>
      <c r="L461" s="61"/>
      <c r="M461" s="61"/>
    </row>
    <row r="462" spans="5:13" ht="20.100000000000001" customHeight="1" x14ac:dyDescent="0.25">
      <c r="F462" s="133"/>
      <c r="G462" s="133"/>
      <c r="H462" s="132" t="s">
        <v>821</v>
      </c>
      <c r="I462" s="132"/>
      <c r="J462" s="132" t="s">
        <v>822</v>
      </c>
      <c r="K462" s="132"/>
      <c r="L462" s="132" t="s">
        <v>823</v>
      </c>
      <c r="M462" s="132"/>
    </row>
    <row r="463" spans="5:13" ht="20.100000000000001" customHeight="1" x14ac:dyDescent="0.2">
      <c r="F463" s="68" t="s">
        <v>744</v>
      </c>
      <c r="G463" s="68" t="s">
        <v>1112</v>
      </c>
      <c r="H463" s="68" t="s">
        <v>757</v>
      </c>
      <c r="I463" s="68" t="s">
        <v>758</v>
      </c>
      <c r="J463" s="68" t="s">
        <v>757</v>
      </c>
      <c r="K463" s="68" t="s">
        <v>758</v>
      </c>
      <c r="L463" s="68" t="s">
        <v>757</v>
      </c>
      <c r="M463" s="68" t="s">
        <v>758</v>
      </c>
    </row>
    <row r="464" spans="5:13" ht="20.100000000000001" customHeight="1" x14ac:dyDescent="0.2">
      <c r="F464" s="65">
        <v>8</v>
      </c>
      <c r="G464" s="66">
        <v>102</v>
      </c>
      <c r="H464" s="66" t="s">
        <v>824</v>
      </c>
      <c r="I464" s="66" t="s">
        <v>776</v>
      </c>
      <c r="J464" s="66" t="s">
        <v>824</v>
      </c>
      <c r="K464" s="66" t="s">
        <v>776</v>
      </c>
      <c r="L464" s="66" t="s">
        <v>824</v>
      </c>
      <c r="M464" s="66" t="s">
        <v>776</v>
      </c>
    </row>
    <row r="465" spans="6:13" ht="20.100000000000001" customHeight="1" x14ac:dyDescent="0.2">
      <c r="F465" s="65">
        <v>9</v>
      </c>
      <c r="G465" s="66">
        <v>110</v>
      </c>
      <c r="H465" s="66" t="s">
        <v>825</v>
      </c>
      <c r="I465" s="66" t="s">
        <v>826</v>
      </c>
      <c r="J465" s="66" t="s">
        <v>827</v>
      </c>
      <c r="K465" s="66" t="s">
        <v>828</v>
      </c>
      <c r="L465" s="66" t="s">
        <v>829</v>
      </c>
      <c r="M465" s="66" t="s">
        <v>830</v>
      </c>
    </row>
    <row r="466" spans="6:13" ht="20.100000000000001" customHeight="1" x14ac:dyDescent="0.2">
      <c r="F466" s="65">
        <v>10</v>
      </c>
      <c r="G466" s="66">
        <v>90</v>
      </c>
      <c r="H466" s="66" t="s">
        <v>831</v>
      </c>
      <c r="I466" s="66" t="s">
        <v>785</v>
      </c>
      <c r="J466" s="66" t="s">
        <v>832</v>
      </c>
      <c r="K466" s="66" t="s">
        <v>833</v>
      </c>
      <c r="L466" s="66" t="s">
        <v>834</v>
      </c>
      <c r="M466" s="66" t="s">
        <v>835</v>
      </c>
    </row>
    <row r="467" spans="6:13" ht="20.100000000000001" customHeight="1" x14ac:dyDescent="0.2">
      <c r="F467" s="65">
        <v>11</v>
      </c>
      <c r="G467" s="66">
        <v>105</v>
      </c>
      <c r="H467" s="66" t="s">
        <v>836</v>
      </c>
      <c r="I467" s="66" t="s">
        <v>837</v>
      </c>
      <c r="J467" s="66" t="s">
        <v>838</v>
      </c>
      <c r="K467" s="66" t="s">
        <v>839</v>
      </c>
      <c r="L467" s="66" t="s">
        <v>840</v>
      </c>
      <c r="M467" s="66" t="s">
        <v>841</v>
      </c>
    </row>
    <row r="468" spans="6:13" ht="20.100000000000001" customHeight="1" x14ac:dyDescent="0.2">
      <c r="F468" s="65">
        <v>12</v>
      </c>
      <c r="G468" s="66">
        <v>95</v>
      </c>
      <c r="H468" s="66" t="s">
        <v>842</v>
      </c>
      <c r="I468" s="66" t="s">
        <v>762</v>
      </c>
      <c r="J468" s="66" t="s">
        <v>843</v>
      </c>
      <c r="K468" s="66" t="s">
        <v>844</v>
      </c>
      <c r="L468" s="66" t="s">
        <v>845</v>
      </c>
      <c r="M468" s="66" t="s">
        <v>846</v>
      </c>
    </row>
    <row r="469" spans="6:13" ht="20.100000000000001" customHeight="1" x14ac:dyDescent="0.2">
      <c r="F469" s="65">
        <v>13</v>
      </c>
      <c r="G469" s="66">
        <v>115</v>
      </c>
      <c r="H469" s="66" t="s">
        <v>847</v>
      </c>
      <c r="I469" s="66" t="s">
        <v>848</v>
      </c>
      <c r="J469" s="66" t="s">
        <v>843</v>
      </c>
      <c r="K469" s="66" t="s">
        <v>849</v>
      </c>
      <c r="L469" s="66" t="s">
        <v>850</v>
      </c>
      <c r="M469" s="66" t="s">
        <v>851</v>
      </c>
    </row>
    <row r="470" spans="6:13" ht="20.100000000000001" customHeight="1" x14ac:dyDescent="0.2">
      <c r="F470" s="65">
        <v>14</v>
      </c>
      <c r="G470" s="66">
        <v>120</v>
      </c>
      <c r="H470" s="66" t="s">
        <v>852</v>
      </c>
      <c r="I470" s="66" t="s">
        <v>853</v>
      </c>
      <c r="J470" s="66" t="s">
        <v>854</v>
      </c>
      <c r="K470" s="66" t="s">
        <v>855</v>
      </c>
      <c r="L470" s="66" t="s">
        <v>856</v>
      </c>
      <c r="M470" s="66" t="s">
        <v>857</v>
      </c>
    </row>
    <row r="471" spans="6:13" ht="20.100000000000001" customHeight="1" x14ac:dyDescent="0.2">
      <c r="F471" s="65">
        <v>15</v>
      </c>
      <c r="G471" s="66">
        <v>80</v>
      </c>
      <c r="H471" s="66" t="s">
        <v>858</v>
      </c>
      <c r="I471" s="66" t="s">
        <v>859</v>
      </c>
      <c r="J471" s="66" t="s">
        <v>749</v>
      </c>
      <c r="K471" s="66" t="s">
        <v>860</v>
      </c>
      <c r="L471" s="66" t="s">
        <v>861</v>
      </c>
      <c r="M471" s="66" t="s">
        <v>862</v>
      </c>
    </row>
    <row r="472" spans="6:13" ht="20.100000000000001" customHeight="1" x14ac:dyDescent="0.2">
      <c r="F472" s="65">
        <v>16</v>
      </c>
      <c r="G472" s="66">
        <v>95</v>
      </c>
      <c r="H472" s="66" t="s">
        <v>863</v>
      </c>
      <c r="I472" s="66" t="s">
        <v>769</v>
      </c>
      <c r="J472" s="66" t="s">
        <v>742</v>
      </c>
      <c r="K472" s="66" t="s">
        <v>771</v>
      </c>
      <c r="L472" s="66" t="s">
        <v>864</v>
      </c>
      <c r="M472" s="66" t="s">
        <v>762</v>
      </c>
    </row>
    <row r="473" spans="6:13" ht="20.100000000000001" customHeight="1" x14ac:dyDescent="0.2">
      <c r="F473" s="65">
        <v>17</v>
      </c>
      <c r="G473" s="66">
        <v>100</v>
      </c>
      <c r="H473" s="66" t="s">
        <v>863</v>
      </c>
      <c r="I473" s="66" t="s">
        <v>865</v>
      </c>
      <c r="J473" s="66" t="s">
        <v>866</v>
      </c>
      <c r="K473" s="66" t="s">
        <v>867</v>
      </c>
      <c r="L473" s="66" t="s">
        <v>868</v>
      </c>
      <c r="M473" s="66" t="s">
        <v>760</v>
      </c>
    </row>
    <row r="474" spans="6:13" ht="20.100000000000001" customHeight="1" x14ac:dyDescent="0.2">
      <c r="F474" s="65" t="s">
        <v>786</v>
      </c>
      <c r="G474" s="66"/>
      <c r="H474" s="66" t="s">
        <v>869</v>
      </c>
      <c r="I474" s="66"/>
      <c r="J474" s="66" t="s">
        <v>870</v>
      </c>
      <c r="K474" s="66"/>
      <c r="L474" s="66" t="s">
        <v>871</v>
      </c>
      <c r="M474" s="66"/>
    </row>
    <row r="475" spans="6:13" ht="20.100000000000001" customHeight="1" x14ac:dyDescent="0.2">
      <c r="F475" s="65" t="s">
        <v>789</v>
      </c>
      <c r="G475" s="66"/>
      <c r="H475" s="66" t="s">
        <v>872</v>
      </c>
      <c r="I475" s="66"/>
      <c r="J475" s="66" t="s">
        <v>873</v>
      </c>
      <c r="K475" s="66"/>
      <c r="L475" s="66" t="s">
        <v>774</v>
      </c>
      <c r="M475" s="66"/>
    </row>
    <row r="477" spans="6:13" ht="20.100000000000001" customHeight="1" x14ac:dyDescent="0.2">
      <c r="F477" s="47" t="s">
        <v>875</v>
      </c>
    </row>
    <row r="478" spans="6:13" ht="20.100000000000001" customHeight="1" x14ac:dyDescent="0.2">
      <c r="F478" s="38" t="s">
        <v>874</v>
      </c>
    </row>
    <row r="479" spans="6:13" ht="20.100000000000001" customHeight="1" x14ac:dyDescent="0.2">
      <c r="F479" s="38" t="s">
        <v>876</v>
      </c>
    </row>
    <row r="480" spans="6:13" ht="20.100000000000001" customHeight="1" x14ac:dyDescent="0.2">
      <c r="F480" s="38"/>
    </row>
    <row r="481" spans="4:6" ht="20.100000000000001" customHeight="1" x14ac:dyDescent="0.2">
      <c r="D481" s="58" t="s">
        <v>877</v>
      </c>
    </row>
    <row r="482" spans="4:6" ht="20.100000000000001" customHeight="1" x14ac:dyDescent="0.2">
      <c r="E482" s="39" t="s">
        <v>878</v>
      </c>
      <c r="F482" s="39"/>
    </row>
    <row r="483" spans="4:6" ht="20.100000000000001" customHeight="1" x14ac:dyDescent="0.2">
      <c r="E483" s="39"/>
      <c r="F483" s="39" t="s">
        <v>879</v>
      </c>
    </row>
    <row r="484" spans="4:6" ht="20.100000000000001" customHeight="1" x14ac:dyDescent="0.2">
      <c r="E484" s="39" t="s">
        <v>880</v>
      </c>
    </row>
    <row r="486" spans="4:6" ht="20.100000000000001" customHeight="1" x14ac:dyDescent="0.2">
      <c r="F486" s="38" t="s">
        <v>881</v>
      </c>
    </row>
    <row r="487" spans="4:6" ht="20.100000000000001" customHeight="1" x14ac:dyDescent="0.2">
      <c r="F487" s="38" t="s">
        <v>882</v>
      </c>
    </row>
    <row r="488" spans="4:6" ht="20.100000000000001" customHeight="1" x14ac:dyDescent="0.2">
      <c r="F488" s="38" t="s">
        <v>883</v>
      </c>
    </row>
    <row r="489" spans="4:6" ht="20.100000000000001" customHeight="1" x14ac:dyDescent="0.2">
      <c r="F489" s="38" t="s">
        <v>884</v>
      </c>
    </row>
    <row r="491" spans="4:6" ht="20.100000000000001" customHeight="1" x14ac:dyDescent="0.2">
      <c r="F491" s="38" t="s">
        <v>897</v>
      </c>
    </row>
    <row r="492" spans="4:6" ht="20.100000000000001" customHeight="1" x14ac:dyDescent="0.2">
      <c r="F492" s="38" t="s">
        <v>896</v>
      </c>
    </row>
    <row r="493" spans="4:6" ht="20.100000000000001" customHeight="1" x14ac:dyDescent="0.2">
      <c r="F493" s="38" t="s">
        <v>895</v>
      </c>
    </row>
    <row r="494" spans="4:6" ht="20.100000000000001" customHeight="1" x14ac:dyDescent="0.2">
      <c r="F494" s="38" t="s">
        <v>894</v>
      </c>
    </row>
    <row r="495" spans="4:6" ht="20.100000000000001" customHeight="1" x14ac:dyDescent="0.2">
      <c r="F495" s="38" t="s">
        <v>890</v>
      </c>
    </row>
    <row r="496" spans="4:6" ht="20.100000000000001" customHeight="1" x14ac:dyDescent="0.2">
      <c r="F496" s="38" t="s">
        <v>891</v>
      </c>
    </row>
    <row r="497" spans="5:11" ht="20.100000000000001" customHeight="1" x14ac:dyDescent="0.2">
      <c r="F497" s="38" t="s">
        <v>892</v>
      </c>
    </row>
    <row r="498" spans="5:11" ht="20.100000000000001" customHeight="1" x14ac:dyDescent="0.2">
      <c r="F498" s="38" t="s">
        <v>893</v>
      </c>
    </row>
    <row r="500" spans="5:11" ht="20.100000000000001" customHeight="1" x14ac:dyDescent="0.2">
      <c r="E500" s="39" t="s">
        <v>885</v>
      </c>
    </row>
    <row r="501" spans="5:11" ht="20.100000000000001" customHeight="1" x14ac:dyDescent="0.2">
      <c r="F501" s="17" t="s">
        <v>886</v>
      </c>
    </row>
    <row r="502" spans="5:11" ht="20.100000000000001" customHeight="1" x14ac:dyDescent="0.2">
      <c r="F502" s="17" t="s">
        <v>887</v>
      </c>
    </row>
    <row r="504" spans="5:11" ht="20.100000000000001" customHeight="1" x14ac:dyDescent="0.2">
      <c r="E504" s="70" t="s">
        <v>888</v>
      </c>
      <c r="F504" s="65">
        <v>1</v>
      </c>
      <c r="G504" s="65">
        <v>2</v>
      </c>
      <c r="H504" s="65">
        <v>3</v>
      </c>
      <c r="I504" s="65">
        <v>4</v>
      </c>
      <c r="J504" s="65">
        <v>5</v>
      </c>
      <c r="K504" s="65">
        <v>6</v>
      </c>
    </row>
    <row r="505" spans="5:11" ht="20.100000000000001" customHeight="1" x14ac:dyDescent="0.2">
      <c r="E505" s="70" t="s">
        <v>889</v>
      </c>
      <c r="F505" s="65">
        <v>130</v>
      </c>
      <c r="G505" s="65">
        <v>136</v>
      </c>
      <c r="H505" s="65">
        <v>134</v>
      </c>
      <c r="I505" s="65">
        <v>140</v>
      </c>
      <c r="J505" s="65">
        <v>146</v>
      </c>
      <c r="K505" s="65">
        <v>150</v>
      </c>
    </row>
    <row r="507" spans="5:11" ht="20.100000000000001" customHeight="1" x14ac:dyDescent="0.2">
      <c r="E507" s="47" t="s">
        <v>809</v>
      </c>
      <c r="F507" s="39"/>
    </row>
    <row r="508" spans="5:11" ht="20.100000000000001" customHeight="1" x14ac:dyDescent="0.2">
      <c r="E508" s="38" t="s">
        <v>900</v>
      </c>
      <c r="F508" s="39"/>
    </row>
    <row r="509" spans="5:11" ht="20.100000000000001" customHeight="1" x14ac:dyDescent="0.2">
      <c r="E509" s="38" t="s">
        <v>898</v>
      </c>
      <c r="F509" s="39"/>
    </row>
    <row r="510" spans="5:11" ht="20.100000000000001" customHeight="1" x14ac:dyDescent="0.2">
      <c r="E510" s="39"/>
      <c r="F510" s="39" t="s">
        <v>899</v>
      </c>
    </row>
    <row r="515" spans="5:9" ht="20.100000000000001" customHeight="1" x14ac:dyDescent="0.2">
      <c r="E515" s="38" t="s">
        <v>901</v>
      </c>
    </row>
    <row r="516" spans="5:9" ht="20.100000000000001" customHeight="1" x14ac:dyDescent="0.2">
      <c r="E516" s="38" t="s">
        <v>903</v>
      </c>
    </row>
    <row r="517" spans="5:9" ht="20.100000000000001" customHeight="1" x14ac:dyDescent="0.2">
      <c r="E517" s="38" t="s">
        <v>904</v>
      </c>
    </row>
    <row r="518" spans="5:9" ht="20.100000000000001" customHeight="1" x14ac:dyDescent="0.2">
      <c r="E518" s="64" t="s">
        <v>905</v>
      </c>
    </row>
    <row r="519" spans="5:9" ht="20.100000000000001" customHeight="1" x14ac:dyDescent="0.2">
      <c r="E519" s="38" t="s">
        <v>906</v>
      </c>
    </row>
    <row r="520" spans="5:9" ht="20.100000000000001" customHeight="1" x14ac:dyDescent="0.2">
      <c r="E520" s="38" t="s">
        <v>907</v>
      </c>
    </row>
    <row r="521" spans="5:9" ht="20.100000000000001" customHeight="1" x14ac:dyDescent="0.2">
      <c r="E521" s="38" t="s">
        <v>908</v>
      </c>
    </row>
    <row r="522" spans="5:9" ht="20.100000000000001" customHeight="1" x14ac:dyDescent="0.2">
      <c r="E522" s="38" t="s">
        <v>909</v>
      </c>
    </row>
    <row r="523" spans="5:9" ht="20.100000000000001" customHeight="1" x14ac:dyDescent="0.2">
      <c r="E523" s="38" t="s">
        <v>910</v>
      </c>
    </row>
    <row r="524" spans="5:9" ht="20.100000000000001" customHeight="1" x14ac:dyDescent="0.2">
      <c r="E524" s="38" t="s">
        <v>902</v>
      </c>
    </row>
    <row r="526" spans="5:9" ht="20.100000000000001" customHeight="1" x14ac:dyDescent="0.2">
      <c r="E526" s="69" t="s">
        <v>888</v>
      </c>
      <c r="F526" s="69" t="s">
        <v>1113</v>
      </c>
      <c r="G526" s="69" t="s">
        <v>929</v>
      </c>
      <c r="H526" s="69" t="s">
        <v>930</v>
      </c>
      <c r="I526" s="69" t="s">
        <v>931</v>
      </c>
    </row>
    <row r="527" spans="5:9" ht="20.100000000000001" customHeight="1" x14ac:dyDescent="0.2">
      <c r="E527" s="66">
        <v>1</v>
      </c>
      <c r="F527" s="66">
        <v>130</v>
      </c>
      <c r="G527" s="66" t="s">
        <v>911</v>
      </c>
      <c r="H527" s="66" t="s">
        <v>911</v>
      </c>
      <c r="I527" s="66" t="s">
        <v>912</v>
      </c>
    </row>
    <row r="528" spans="5:9" ht="20.100000000000001" customHeight="1" x14ac:dyDescent="0.2">
      <c r="E528" s="66">
        <v>2</v>
      </c>
      <c r="F528" s="66">
        <v>136</v>
      </c>
      <c r="G528" s="66" t="s">
        <v>912</v>
      </c>
      <c r="H528" s="66" t="s">
        <v>913</v>
      </c>
      <c r="I528" s="66" t="s">
        <v>914</v>
      </c>
    </row>
    <row r="529" spans="4:9" ht="20.100000000000001" customHeight="1" x14ac:dyDescent="0.2">
      <c r="E529" s="66">
        <v>3</v>
      </c>
      <c r="F529" s="66">
        <v>134</v>
      </c>
      <c r="G529" s="66" t="s">
        <v>915</v>
      </c>
      <c r="H529" s="66" t="s">
        <v>913</v>
      </c>
      <c r="I529" s="66" t="s">
        <v>916</v>
      </c>
    </row>
    <row r="530" spans="4:9" ht="20.100000000000001" customHeight="1" x14ac:dyDescent="0.2">
      <c r="E530" s="66">
        <v>4</v>
      </c>
      <c r="F530" s="66">
        <v>140</v>
      </c>
      <c r="G530" s="66" t="s">
        <v>917</v>
      </c>
      <c r="H530" s="66" t="s">
        <v>918</v>
      </c>
      <c r="I530" s="66" t="s">
        <v>919</v>
      </c>
    </row>
    <row r="531" spans="4:9" ht="20.100000000000001" customHeight="1" x14ac:dyDescent="0.2">
      <c r="E531" s="66">
        <v>5</v>
      </c>
      <c r="F531" s="66">
        <v>146</v>
      </c>
      <c r="G531" s="66" t="s">
        <v>920</v>
      </c>
      <c r="H531" s="66" t="s">
        <v>921</v>
      </c>
      <c r="I531" s="66" t="s">
        <v>922</v>
      </c>
    </row>
    <row r="532" spans="4:9" ht="20.100000000000001" customHeight="1" x14ac:dyDescent="0.2">
      <c r="E532" s="66">
        <v>6</v>
      </c>
      <c r="F532" s="66">
        <v>150</v>
      </c>
      <c r="G532" s="66" t="s">
        <v>923</v>
      </c>
      <c r="H532" s="66" t="s">
        <v>924</v>
      </c>
      <c r="I532" s="66" t="s">
        <v>925</v>
      </c>
    </row>
    <row r="533" spans="4:9" ht="20.100000000000001" customHeight="1" x14ac:dyDescent="0.2">
      <c r="E533" s="66">
        <v>7</v>
      </c>
      <c r="F533" s="66" t="s">
        <v>911</v>
      </c>
      <c r="G533" s="66" t="s">
        <v>926</v>
      </c>
      <c r="H533" s="66" t="s">
        <v>927</v>
      </c>
      <c r="I533" s="66" t="s">
        <v>928</v>
      </c>
    </row>
    <row r="536" spans="4:9" ht="20.100000000000001" customHeight="1" x14ac:dyDescent="0.2">
      <c r="D536" s="58" t="s">
        <v>932</v>
      </c>
    </row>
    <row r="537" spans="4:9" ht="20.100000000000001" customHeight="1" x14ac:dyDescent="0.2">
      <c r="E537" s="38" t="s">
        <v>941</v>
      </c>
      <c r="F537" s="39"/>
    </row>
    <row r="538" spans="4:9" ht="20.100000000000001" customHeight="1" x14ac:dyDescent="0.2">
      <c r="E538" s="39"/>
      <c r="F538" s="39" t="s">
        <v>942</v>
      </c>
    </row>
    <row r="539" spans="4:9" ht="20.100000000000001" customHeight="1" x14ac:dyDescent="0.2">
      <c r="E539" s="38" t="s">
        <v>933</v>
      </c>
      <c r="F539" s="39"/>
    </row>
    <row r="540" spans="4:9" ht="20.100000000000001" customHeight="1" x14ac:dyDescent="0.2">
      <c r="E540" s="38" t="s">
        <v>934</v>
      </c>
      <c r="F540" s="39"/>
    </row>
    <row r="541" spans="4:9" ht="20.100000000000001" customHeight="1" x14ac:dyDescent="0.2">
      <c r="E541" s="38" t="s">
        <v>935</v>
      </c>
      <c r="F541" s="39"/>
    </row>
    <row r="542" spans="4:9" ht="20.100000000000001" customHeight="1" x14ac:dyDescent="0.2">
      <c r="E542" s="38" t="s">
        <v>938</v>
      </c>
      <c r="F542" s="39"/>
    </row>
    <row r="543" spans="4:9" ht="20.100000000000001" customHeight="1" x14ac:dyDescent="0.2">
      <c r="E543" s="39"/>
      <c r="F543" s="39" t="s">
        <v>939</v>
      </c>
    </row>
    <row r="544" spans="4:9" ht="20.100000000000001" customHeight="1" x14ac:dyDescent="0.2">
      <c r="E544" s="39"/>
      <c r="F544" s="39" t="s">
        <v>940</v>
      </c>
    </row>
    <row r="545" spans="4:6" ht="20.100000000000001" customHeight="1" x14ac:dyDescent="0.2">
      <c r="E545" s="38" t="s">
        <v>936</v>
      </c>
      <c r="F545" s="39"/>
    </row>
    <row r="546" spans="4:6" ht="20.100000000000001" customHeight="1" x14ac:dyDescent="0.2">
      <c r="E546" s="38" t="s">
        <v>937</v>
      </c>
      <c r="F546" s="39"/>
    </row>
    <row r="548" spans="4:6" ht="20.100000000000001" customHeight="1" x14ac:dyDescent="0.2">
      <c r="D548" s="58" t="s">
        <v>943</v>
      </c>
    </row>
    <row r="549" spans="4:6" ht="20.100000000000001" customHeight="1" x14ac:dyDescent="0.2">
      <c r="E549" s="39" t="s">
        <v>944</v>
      </c>
      <c r="F549" s="39"/>
    </row>
    <row r="550" spans="4:6" ht="20.100000000000001" customHeight="1" x14ac:dyDescent="0.2">
      <c r="E550" s="39"/>
      <c r="F550" s="39" t="s">
        <v>945</v>
      </c>
    </row>
    <row r="551" spans="4:6" ht="20.100000000000001" customHeight="1" x14ac:dyDescent="0.2">
      <c r="E551" s="39"/>
      <c r="F551" s="39" t="s">
        <v>946</v>
      </c>
    </row>
    <row r="561" spans="5:8" ht="20.100000000000001" customHeight="1" x14ac:dyDescent="0.2">
      <c r="E561" s="38" t="s">
        <v>949</v>
      </c>
      <c r="F561" s="39"/>
    </row>
    <row r="562" spans="5:8" ht="20.100000000000001" customHeight="1" x14ac:dyDescent="0.2">
      <c r="E562" s="39"/>
      <c r="F562" s="39" t="s">
        <v>950</v>
      </c>
    </row>
    <row r="563" spans="5:8" ht="20.100000000000001" customHeight="1" x14ac:dyDescent="0.2">
      <c r="E563" s="38" t="s">
        <v>947</v>
      </c>
      <c r="F563" s="39"/>
    </row>
    <row r="564" spans="5:8" ht="20.100000000000001" customHeight="1" x14ac:dyDescent="0.2">
      <c r="E564" s="38" t="s">
        <v>948</v>
      </c>
      <c r="F564" s="39"/>
    </row>
    <row r="565" spans="5:8" ht="20.100000000000001" customHeight="1" x14ac:dyDescent="0.2">
      <c r="E565" s="38" t="s">
        <v>953</v>
      </c>
      <c r="F565" s="39"/>
    </row>
    <row r="566" spans="5:8" ht="20.100000000000001" customHeight="1" x14ac:dyDescent="0.2">
      <c r="E566" s="39"/>
      <c r="F566" s="39" t="s">
        <v>951</v>
      </c>
    </row>
    <row r="567" spans="5:8" ht="20.100000000000001" customHeight="1" x14ac:dyDescent="0.2">
      <c r="E567" s="39"/>
      <c r="F567" s="39" t="s">
        <v>952</v>
      </c>
    </row>
    <row r="569" spans="5:8" ht="20.100000000000001" customHeight="1" x14ac:dyDescent="0.2">
      <c r="E569" s="68" t="s">
        <v>954</v>
      </c>
      <c r="F569" s="68" t="s">
        <v>955</v>
      </c>
      <c r="G569" s="68" t="s">
        <v>954</v>
      </c>
      <c r="H569" s="68" t="s">
        <v>955</v>
      </c>
    </row>
    <row r="570" spans="5:8" ht="20.100000000000001" customHeight="1" x14ac:dyDescent="0.2">
      <c r="E570" s="65">
        <v>1</v>
      </c>
      <c r="F570" s="65">
        <v>1</v>
      </c>
      <c r="G570" s="65">
        <v>6</v>
      </c>
      <c r="H570" s="65">
        <v>2</v>
      </c>
    </row>
    <row r="571" spans="5:8" ht="20.100000000000001" customHeight="1" x14ac:dyDescent="0.2">
      <c r="E571" s="65">
        <v>2</v>
      </c>
      <c r="F571" s="65">
        <v>1.3</v>
      </c>
      <c r="G571" s="65">
        <v>7</v>
      </c>
      <c r="H571" s="65">
        <v>2.2000000000000002</v>
      </c>
    </row>
    <row r="572" spans="5:8" ht="20.100000000000001" customHeight="1" x14ac:dyDescent="0.2">
      <c r="E572" s="65">
        <v>3</v>
      </c>
      <c r="F572" s="65">
        <v>1.8</v>
      </c>
      <c r="G572" s="65">
        <v>8</v>
      </c>
      <c r="H572" s="65">
        <v>2.6</v>
      </c>
    </row>
    <row r="573" spans="5:8" ht="20.100000000000001" customHeight="1" x14ac:dyDescent="0.2">
      <c r="E573" s="65">
        <v>4</v>
      </c>
      <c r="F573" s="65">
        <v>2</v>
      </c>
      <c r="G573" s="65">
        <v>9</v>
      </c>
      <c r="H573" s="65">
        <v>2.9</v>
      </c>
    </row>
    <row r="574" spans="5:8" ht="20.100000000000001" customHeight="1" x14ac:dyDescent="0.2">
      <c r="E574" s="65">
        <v>5</v>
      </c>
      <c r="F574" s="65">
        <v>2</v>
      </c>
      <c r="G574" s="65">
        <v>10</v>
      </c>
      <c r="H574" s="65">
        <v>3.2</v>
      </c>
    </row>
    <row r="576" spans="5:8" ht="20.100000000000001" customHeight="1" x14ac:dyDescent="0.2">
      <c r="E576" s="47" t="s">
        <v>809</v>
      </c>
    </row>
    <row r="577" spans="5:9" ht="20.100000000000001" customHeight="1" x14ac:dyDescent="0.2">
      <c r="E577" s="38" t="s">
        <v>956</v>
      </c>
    </row>
    <row r="579" spans="5:9" ht="20.100000000000001" customHeight="1" x14ac:dyDescent="0.2">
      <c r="E579" s="68" t="s">
        <v>954</v>
      </c>
      <c r="F579" s="68" t="s">
        <v>957</v>
      </c>
      <c r="G579" s="68" t="s">
        <v>958</v>
      </c>
      <c r="H579" s="68" t="s">
        <v>983</v>
      </c>
      <c r="I579" s="68" t="s">
        <v>959</v>
      </c>
    </row>
    <row r="580" spans="5:9" ht="20.100000000000001" customHeight="1" x14ac:dyDescent="0.2">
      <c r="E580" s="65">
        <v>1</v>
      </c>
      <c r="F580" s="65">
        <v>1</v>
      </c>
      <c r="G580" s="65">
        <v>-9</v>
      </c>
      <c r="H580" s="65">
        <v>81</v>
      </c>
      <c r="I580" s="65">
        <v>-9</v>
      </c>
    </row>
    <row r="581" spans="5:9" ht="20.100000000000001" customHeight="1" x14ac:dyDescent="0.2">
      <c r="E581" s="65">
        <v>2</v>
      </c>
      <c r="F581" s="65">
        <v>1.3</v>
      </c>
      <c r="G581" s="65">
        <v>-7</v>
      </c>
      <c r="H581" s="65">
        <v>49</v>
      </c>
      <c r="I581" s="65">
        <v>-9.1</v>
      </c>
    </row>
    <row r="582" spans="5:9" ht="20.100000000000001" customHeight="1" x14ac:dyDescent="0.2">
      <c r="E582" s="65">
        <v>3</v>
      </c>
      <c r="F582" s="65">
        <v>1.8</v>
      </c>
      <c r="G582" s="65">
        <v>-5</v>
      </c>
      <c r="H582" s="65">
        <v>25</v>
      </c>
      <c r="I582" s="65">
        <v>-9</v>
      </c>
    </row>
    <row r="583" spans="5:9" ht="20.100000000000001" customHeight="1" x14ac:dyDescent="0.2">
      <c r="E583" s="65">
        <v>4</v>
      </c>
      <c r="F583" s="65">
        <v>2</v>
      </c>
      <c r="G583" s="65">
        <v>-3</v>
      </c>
      <c r="H583" s="65">
        <v>9</v>
      </c>
      <c r="I583" s="65">
        <v>-6</v>
      </c>
    </row>
    <row r="584" spans="5:9" ht="20.100000000000001" customHeight="1" x14ac:dyDescent="0.2">
      <c r="E584" s="65">
        <v>5</v>
      </c>
      <c r="F584" s="65">
        <v>2</v>
      </c>
      <c r="G584" s="65">
        <v>-1</v>
      </c>
      <c r="H584" s="65">
        <v>1</v>
      </c>
      <c r="I584" s="65">
        <v>-2</v>
      </c>
    </row>
    <row r="585" spans="5:9" ht="20.100000000000001" customHeight="1" x14ac:dyDescent="0.2">
      <c r="E585" s="65">
        <v>6</v>
      </c>
      <c r="F585" s="65">
        <v>2</v>
      </c>
      <c r="G585" s="65">
        <v>1</v>
      </c>
      <c r="H585" s="65">
        <v>1</v>
      </c>
      <c r="I585" s="65">
        <v>2</v>
      </c>
    </row>
    <row r="586" spans="5:9" ht="20.100000000000001" customHeight="1" x14ac:dyDescent="0.2">
      <c r="E586" s="65">
        <v>7</v>
      </c>
      <c r="F586" s="65">
        <v>2.2000000000000002</v>
      </c>
      <c r="G586" s="65">
        <v>3</v>
      </c>
      <c r="H586" s="65">
        <v>9</v>
      </c>
      <c r="I586" s="65">
        <v>6.6</v>
      </c>
    </row>
    <row r="587" spans="5:9" ht="20.100000000000001" customHeight="1" x14ac:dyDescent="0.2">
      <c r="E587" s="65">
        <v>8</v>
      </c>
      <c r="F587" s="65">
        <v>2.6</v>
      </c>
      <c r="G587" s="65">
        <v>5</v>
      </c>
      <c r="H587" s="65">
        <v>25</v>
      </c>
      <c r="I587" s="65">
        <v>13</v>
      </c>
    </row>
    <row r="588" spans="5:9" ht="20.100000000000001" customHeight="1" x14ac:dyDescent="0.2">
      <c r="E588" s="65">
        <v>9</v>
      </c>
      <c r="F588" s="65">
        <v>2.9</v>
      </c>
      <c r="G588" s="65">
        <v>7</v>
      </c>
      <c r="H588" s="65">
        <v>49</v>
      </c>
      <c r="I588" s="65">
        <v>20.3</v>
      </c>
    </row>
    <row r="589" spans="5:9" ht="20.100000000000001" customHeight="1" x14ac:dyDescent="0.2">
      <c r="E589" s="65">
        <v>10</v>
      </c>
      <c r="F589" s="65">
        <v>3.2</v>
      </c>
      <c r="G589" s="65">
        <v>9</v>
      </c>
      <c r="H589" s="65">
        <v>81</v>
      </c>
      <c r="I589" s="65">
        <v>28.8</v>
      </c>
    </row>
    <row r="590" spans="5:9" ht="20.100000000000001" customHeight="1" x14ac:dyDescent="0.2">
      <c r="E590" s="65" t="s">
        <v>960</v>
      </c>
      <c r="F590" s="65">
        <v>21</v>
      </c>
      <c r="G590" s="65">
        <v>0</v>
      </c>
      <c r="H590" s="65">
        <v>330</v>
      </c>
      <c r="I590" s="65">
        <v>35.6</v>
      </c>
    </row>
    <row r="598" spans="5:6" ht="20.100000000000001" customHeight="1" x14ac:dyDescent="0.2">
      <c r="E598" s="38" t="s">
        <v>961</v>
      </c>
    </row>
    <row r="599" spans="5:6" ht="20.100000000000001" customHeight="1" x14ac:dyDescent="0.2">
      <c r="E599" s="38" t="s">
        <v>962</v>
      </c>
    </row>
    <row r="600" spans="5:6" ht="20.100000000000001" customHeight="1" x14ac:dyDescent="0.2">
      <c r="E600" s="38" t="s">
        <v>963</v>
      </c>
    </row>
    <row r="601" spans="5:6" ht="20.100000000000001" customHeight="1" x14ac:dyDescent="0.2">
      <c r="E601" s="38" t="s">
        <v>964</v>
      </c>
    </row>
    <row r="602" spans="5:6" ht="20.100000000000001" customHeight="1" x14ac:dyDescent="0.2">
      <c r="E602" s="38" t="s">
        <v>965</v>
      </c>
    </row>
    <row r="603" spans="5:6" ht="20.100000000000001" customHeight="1" x14ac:dyDescent="0.2">
      <c r="E603" s="38" t="s">
        <v>966</v>
      </c>
    </row>
    <row r="604" spans="5:6" ht="20.100000000000001" customHeight="1" x14ac:dyDescent="0.2">
      <c r="E604" s="36" t="s">
        <v>967</v>
      </c>
    </row>
    <row r="605" spans="5:6" ht="20.100000000000001" customHeight="1" x14ac:dyDescent="0.2">
      <c r="F605" s="4" t="s">
        <v>968</v>
      </c>
    </row>
    <row r="607" spans="5:6" ht="20.100000000000001" customHeight="1" x14ac:dyDescent="0.2">
      <c r="E607" s="38" t="s">
        <v>974</v>
      </c>
    </row>
    <row r="608" spans="5:6" ht="20.100000000000001" customHeight="1" x14ac:dyDescent="0.2">
      <c r="E608" s="36" t="s">
        <v>973</v>
      </c>
    </row>
    <row r="609" spans="5:8" ht="20.100000000000001" customHeight="1" x14ac:dyDescent="0.2">
      <c r="E609" s="38" t="s">
        <v>969</v>
      </c>
    </row>
    <row r="610" spans="5:8" ht="20.100000000000001" customHeight="1" x14ac:dyDescent="0.2">
      <c r="E610" s="38" t="s">
        <v>970</v>
      </c>
    </row>
    <row r="611" spans="5:8" ht="20.100000000000001" customHeight="1" x14ac:dyDescent="0.2">
      <c r="E611" s="38" t="s">
        <v>971</v>
      </c>
    </row>
    <row r="612" spans="5:8" ht="20.100000000000001" customHeight="1" x14ac:dyDescent="0.2">
      <c r="E612" s="38" t="s">
        <v>972</v>
      </c>
    </row>
    <row r="614" spans="5:8" ht="20.100000000000001" customHeight="1" x14ac:dyDescent="0.2">
      <c r="E614" s="68" t="s">
        <v>954</v>
      </c>
      <c r="F614" s="68" t="s">
        <v>975</v>
      </c>
      <c r="G614" s="68" t="s">
        <v>976</v>
      </c>
      <c r="H614" s="68" t="s">
        <v>977</v>
      </c>
    </row>
    <row r="615" spans="5:8" ht="20.100000000000001" customHeight="1" x14ac:dyDescent="0.2">
      <c r="E615" s="137">
        <v>1</v>
      </c>
      <c r="F615" s="65">
        <v>1</v>
      </c>
      <c r="G615" s="65">
        <v>8</v>
      </c>
      <c r="H615" s="65">
        <v>150</v>
      </c>
    </row>
    <row r="616" spans="5:8" ht="20.100000000000001" customHeight="1" x14ac:dyDescent="0.2">
      <c r="E616" s="138"/>
      <c r="F616" s="65">
        <v>2</v>
      </c>
      <c r="G616" s="65">
        <v>10</v>
      </c>
      <c r="H616" s="65">
        <v>170</v>
      </c>
    </row>
    <row r="617" spans="5:8" ht="20.100000000000001" customHeight="1" x14ac:dyDescent="0.2">
      <c r="E617" s="138"/>
      <c r="F617" s="65">
        <v>3</v>
      </c>
      <c r="G617" s="65">
        <v>15</v>
      </c>
      <c r="H617" s="65">
        <v>190</v>
      </c>
    </row>
    <row r="618" spans="5:8" ht="20.100000000000001" customHeight="1" x14ac:dyDescent="0.2">
      <c r="E618" s="139"/>
      <c r="F618" s="65">
        <v>4</v>
      </c>
      <c r="G618" s="65">
        <v>9</v>
      </c>
      <c r="H618" s="65">
        <v>170</v>
      </c>
    </row>
    <row r="619" spans="5:8" ht="20.100000000000001" customHeight="1" x14ac:dyDescent="0.2">
      <c r="E619" s="137">
        <v>2</v>
      </c>
      <c r="F619" s="65">
        <v>1</v>
      </c>
      <c r="G619" s="65">
        <v>12</v>
      </c>
      <c r="H619" s="65">
        <v>180</v>
      </c>
    </row>
    <row r="620" spans="5:8" ht="20.100000000000001" customHeight="1" x14ac:dyDescent="0.2">
      <c r="E620" s="138"/>
      <c r="F620" s="65">
        <v>2</v>
      </c>
      <c r="G620" s="65">
        <v>13</v>
      </c>
      <c r="H620" s="65">
        <v>190</v>
      </c>
    </row>
    <row r="621" spans="5:8" ht="20.100000000000001" customHeight="1" x14ac:dyDescent="0.2">
      <c r="E621" s="138"/>
      <c r="F621" s="65">
        <v>3</v>
      </c>
      <c r="G621" s="65">
        <v>12</v>
      </c>
      <c r="H621" s="65">
        <v>200</v>
      </c>
    </row>
    <row r="622" spans="5:8" ht="20.100000000000001" customHeight="1" x14ac:dyDescent="0.2">
      <c r="E622" s="139"/>
      <c r="F622" s="65">
        <v>4</v>
      </c>
      <c r="G622" s="65">
        <v>16</v>
      </c>
      <c r="H622" s="65">
        <v>220</v>
      </c>
    </row>
    <row r="625" spans="5:10" ht="20.100000000000001" customHeight="1" x14ac:dyDescent="0.2">
      <c r="E625" s="47" t="s">
        <v>809</v>
      </c>
    </row>
    <row r="626" spans="5:10" ht="20.100000000000001" customHeight="1" x14ac:dyDescent="0.2">
      <c r="E626" s="38" t="s">
        <v>978</v>
      </c>
    </row>
    <row r="627" spans="5:10" ht="20.100000000000001" customHeight="1" x14ac:dyDescent="0.2">
      <c r="E627" s="38" t="s">
        <v>979</v>
      </c>
    </row>
    <row r="629" spans="5:10" ht="20.100000000000001" customHeight="1" x14ac:dyDescent="0.2">
      <c r="E629" s="68" t="s">
        <v>980</v>
      </c>
      <c r="F629" s="68" t="s">
        <v>981</v>
      </c>
      <c r="G629" s="68" t="s">
        <v>982</v>
      </c>
      <c r="H629" s="68" t="s">
        <v>983</v>
      </c>
      <c r="I629" s="68" t="s">
        <v>959</v>
      </c>
      <c r="J629" s="68" t="s">
        <v>984</v>
      </c>
    </row>
    <row r="630" spans="5:10" ht="20.100000000000001" customHeight="1" x14ac:dyDescent="0.2">
      <c r="E630" s="65">
        <v>1</v>
      </c>
      <c r="F630" s="65">
        <v>8</v>
      </c>
      <c r="G630" s="65">
        <v>150</v>
      </c>
      <c r="H630" s="65">
        <v>22.5</v>
      </c>
      <c r="I630" s="65">
        <v>1.2</v>
      </c>
      <c r="J630" s="65">
        <v>64</v>
      </c>
    </row>
    <row r="631" spans="5:10" ht="20.100000000000001" customHeight="1" x14ac:dyDescent="0.2">
      <c r="E631" s="65">
        <v>2</v>
      </c>
      <c r="F631" s="65">
        <v>10</v>
      </c>
      <c r="G631" s="65">
        <v>170</v>
      </c>
      <c r="H631" s="65">
        <v>28.9</v>
      </c>
      <c r="I631" s="65">
        <v>1.7</v>
      </c>
      <c r="J631" s="65">
        <v>100</v>
      </c>
    </row>
    <row r="632" spans="5:10" ht="20.100000000000001" customHeight="1" x14ac:dyDescent="0.2">
      <c r="E632" s="65">
        <v>3</v>
      </c>
      <c r="F632" s="65">
        <v>15</v>
      </c>
      <c r="G632" s="65">
        <v>190</v>
      </c>
      <c r="H632" s="65">
        <v>36.1</v>
      </c>
      <c r="I632" s="65">
        <v>2.85</v>
      </c>
      <c r="J632" s="65">
        <v>225</v>
      </c>
    </row>
    <row r="633" spans="5:10" ht="20.100000000000001" customHeight="1" x14ac:dyDescent="0.2">
      <c r="E633" s="65">
        <v>4</v>
      </c>
      <c r="F633" s="65">
        <v>9</v>
      </c>
      <c r="G633" s="65">
        <v>170</v>
      </c>
      <c r="H633" s="65">
        <v>28.9</v>
      </c>
      <c r="I633" s="65">
        <v>1.53</v>
      </c>
      <c r="J633" s="65">
        <v>81</v>
      </c>
    </row>
    <row r="634" spans="5:10" ht="20.100000000000001" customHeight="1" x14ac:dyDescent="0.2">
      <c r="E634" s="65">
        <v>5</v>
      </c>
      <c r="F634" s="65">
        <v>12</v>
      </c>
      <c r="G634" s="65">
        <v>180</v>
      </c>
      <c r="H634" s="65">
        <v>32.4</v>
      </c>
      <c r="I634" s="65">
        <v>2.16</v>
      </c>
      <c r="J634" s="65">
        <v>144</v>
      </c>
    </row>
    <row r="635" spans="5:10" ht="20.100000000000001" customHeight="1" x14ac:dyDescent="0.2">
      <c r="E635" s="65">
        <v>6</v>
      </c>
      <c r="F635" s="65">
        <v>13</v>
      </c>
      <c r="G635" s="65">
        <v>190</v>
      </c>
      <c r="H635" s="65">
        <v>36.1</v>
      </c>
      <c r="I635" s="65">
        <v>2.4700000000000002</v>
      </c>
      <c r="J635" s="65">
        <v>169</v>
      </c>
    </row>
    <row r="636" spans="5:10" ht="20.100000000000001" customHeight="1" x14ac:dyDescent="0.2">
      <c r="E636" s="65">
        <v>7</v>
      </c>
      <c r="F636" s="65">
        <v>12</v>
      </c>
      <c r="G636" s="65">
        <v>200</v>
      </c>
      <c r="H636" s="65">
        <v>40</v>
      </c>
      <c r="I636" s="65">
        <v>2.4</v>
      </c>
      <c r="J636" s="65">
        <v>144</v>
      </c>
    </row>
    <row r="637" spans="5:10" ht="20.100000000000001" customHeight="1" x14ac:dyDescent="0.2">
      <c r="E637" s="65">
        <v>8</v>
      </c>
      <c r="F637" s="65">
        <v>16</v>
      </c>
      <c r="G637" s="65">
        <v>220</v>
      </c>
      <c r="H637" s="65">
        <v>48.4</v>
      </c>
      <c r="I637" s="65">
        <v>3.52</v>
      </c>
      <c r="J637" s="65">
        <v>256</v>
      </c>
    </row>
    <row r="638" spans="5:10" ht="20.100000000000001" customHeight="1" x14ac:dyDescent="0.2">
      <c r="E638" s="65" t="s">
        <v>960</v>
      </c>
      <c r="F638" s="65">
        <v>95</v>
      </c>
      <c r="G638" s="65">
        <v>1.47</v>
      </c>
      <c r="H638" s="65">
        <v>273.3</v>
      </c>
      <c r="I638" s="65">
        <v>17.829999999999998</v>
      </c>
      <c r="J638" s="65">
        <v>1.1830000000000001</v>
      </c>
    </row>
    <row r="640" spans="5:10" ht="20.100000000000001" customHeight="1" x14ac:dyDescent="0.2">
      <c r="E640" s="38" t="s">
        <v>985</v>
      </c>
    </row>
    <row r="641" spans="5:5" ht="20.100000000000001" customHeight="1" x14ac:dyDescent="0.2">
      <c r="E641" s="38" t="s">
        <v>986</v>
      </c>
    </row>
    <row r="642" spans="5:5" ht="20.100000000000001" customHeight="1" x14ac:dyDescent="0.2">
      <c r="E642" s="38" t="s">
        <v>987</v>
      </c>
    </row>
    <row r="643" spans="5:5" ht="20.100000000000001" customHeight="1" x14ac:dyDescent="0.2">
      <c r="E643" s="38" t="s">
        <v>990</v>
      </c>
    </row>
    <row r="644" spans="5:5" ht="20.100000000000001" customHeight="1" x14ac:dyDescent="0.2">
      <c r="E644" s="38" t="s">
        <v>991</v>
      </c>
    </row>
    <row r="645" spans="5:5" ht="20.100000000000001" customHeight="1" x14ac:dyDescent="0.2">
      <c r="E645" s="38" t="s">
        <v>988</v>
      </c>
    </row>
    <row r="646" spans="5:5" ht="20.100000000000001" customHeight="1" x14ac:dyDescent="0.2">
      <c r="E646" s="38" t="s">
        <v>992</v>
      </c>
    </row>
    <row r="647" spans="5:5" ht="20.100000000000001" customHeight="1" x14ac:dyDescent="0.2">
      <c r="E647" s="38" t="s">
        <v>989</v>
      </c>
    </row>
    <row r="655" spans="5:5" ht="20.100000000000001" customHeight="1" x14ac:dyDescent="0.2">
      <c r="E655" s="38" t="s">
        <v>999</v>
      </c>
    </row>
    <row r="656" spans="5:5" ht="20.100000000000001" customHeight="1" x14ac:dyDescent="0.2">
      <c r="E656" s="38" t="s">
        <v>997</v>
      </c>
    </row>
    <row r="657" spans="4:6" ht="20.100000000000001" customHeight="1" x14ac:dyDescent="0.2">
      <c r="E657" s="36" t="s">
        <v>998</v>
      </c>
    </row>
    <row r="658" spans="4:6" ht="20.100000000000001" customHeight="1" x14ac:dyDescent="0.2">
      <c r="E658" s="38" t="s">
        <v>993</v>
      </c>
    </row>
    <row r="659" spans="4:6" ht="20.100000000000001" customHeight="1" x14ac:dyDescent="0.2">
      <c r="E659" s="38" t="s">
        <v>994</v>
      </c>
    </row>
    <row r="660" spans="4:6" ht="20.100000000000001" customHeight="1" x14ac:dyDescent="0.2">
      <c r="E660" s="38" t="s">
        <v>995</v>
      </c>
    </row>
    <row r="661" spans="4:6" ht="20.100000000000001" customHeight="1" x14ac:dyDescent="0.2">
      <c r="E661" s="38" t="s">
        <v>996</v>
      </c>
    </row>
    <row r="663" spans="4:6" ht="20.100000000000001" customHeight="1" x14ac:dyDescent="0.2">
      <c r="D663" s="58" t="s">
        <v>1000</v>
      </c>
    </row>
    <row r="664" spans="4:6" ht="20.100000000000001" customHeight="1" x14ac:dyDescent="0.2">
      <c r="E664" s="38" t="s">
        <v>1004</v>
      </c>
      <c r="F664" s="39"/>
    </row>
    <row r="665" spans="4:6" ht="20.100000000000001" customHeight="1" x14ac:dyDescent="0.2">
      <c r="E665" s="39"/>
      <c r="F665" s="39" t="s">
        <v>1005</v>
      </c>
    </row>
    <row r="666" spans="4:6" ht="20.100000000000001" customHeight="1" x14ac:dyDescent="0.2">
      <c r="E666" s="38" t="s">
        <v>1001</v>
      </c>
      <c r="F666" s="39"/>
    </row>
    <row r="667" spans="4:6" ht="20.100000000000001" customHeight="1" x14ac:dyDescent="0.2">
      <c r="E667" s="38" t="s">
        <v>1002</v>
      </c>
      <c r="F667" s="39"/>
    </row>
    <row r="668" spans="4:6" ht="20.100000000000001" customHeight="1" x14ac:dyDescent="0.2">
      <c r="E668" s="38" t="s">
        <v>1003</v>
      </c>
      <c r="F668" s="39"/>
    </row>
    <row r="674" spans="5:9" ht="20.100000000000001" customHeight="1" x14ac:dyDescent="0.2">
      <c r="E674" s="38" t="s">
        <v>1006</v>
      </c>
    </row>
    <row r="675" spans="5:9" ht="20.100000000000001" customHeight="1" x14ac:dyDescent="0.2">
      <c r="E675" s="38" t="s">
        <v>1007</v>
      </c>
    </row>
    <row r="676" spans="5:9" ht="20.100000000000001" customHeight="1" x14ac:dyDescent="0.2">
      <c r="E676" s="38" t="s">
        <v>1008</v>
      </c>
    </row>
    <row r="677" spans="5:9" ht="20.100000000000001" customHeight="1" x14ac:dyDescent="0.2">
      <c r="E677" s="38" t="s">
        <v>1009</v>
      </c>
    </row>
    <row r="678" spans="5:9" ht="20.100000000000001" customHeight="1" x14ac:dyDescent="0.2">
      <c r="E678" s="36"/>
    </row>
    <row r="679" spans="5:9" ht="20.100000000000001" customHeight="1" x14ac:dyDescent="0.2">
      <c r="E679" s="63" t="s">
        <v>1011</v>
      </c>
    </row>
    <row r="680" spans="5:9" ht="20.100000000000001" customHeight="1" x14ac:dyDescent="0.2">
      <c r="E680" s="36" t="s">
        <v>1010</v>
      </c>
    </row>
    <row r="681" spans="5:9" ht="20.100000000000001" customHeight="1" x14ac:dyDescent="0.2">
      <c r="E681" s="36"/>
    </row>
    <row r="682" spans="5:9" ht="20.100000000000001" customHeight="1" x14ac:dyDescent="0.2">
      <c r="E682" s="38" t="s">
        <v>1006</v>
      </c>
    </row>
    <row r="683" spans="5:9" ht="20.100000000000001" customHeight="1" x14ac:dyDescent="0.2">
      <c r="E683" s="38" t="s">
        <v>1007</v>
      </c>
    </row>
    <row r="684" spans="5:9" ht="20.100000000000001" customHeight="1" x14ac:dyDescent="0.2">
      <c r="E684" s="38" t="s">
        <v>1008</v>
      </c>
    </row>
    <row r="685" spans="5:9" ht="20.100000000000001" customHeight="1" x14ac:dyDescent="0.2">
      <c r="E685" s="38" t="s">
        <v>1009</v>
      </c>
    </row>
    <row r="686" spans="5:9" ht="20.100000000000001" customHeight="1" x14ac:dyDescent="0.2">
      <c r="E686" s="62"/>
    </row>
    <row r="688" spans="5:9" ht="20.100000000000001" customHeight="1" x14ac:dyDescent="0.25">
      <c r="E688" s="67"/>
      <c r="F688" s="134" t="s">
        <v>1012</v>
      </c>
      <c r="G688" s="135"/>
      <c r="H688" s="135"/>
      <c r="I688" s="136"/>
    </row>
    <row r="689" spans="5:10" ht="20.100000000000001" customHeight="1" x14ac:dyDescent="0.2">
      <c r="E689" s="68" t="s">
        <v>954</v>
      </c>
      <c r="F689" s="68" t="s">
        <v>1017</v>
      </c>
      <c r="G689" s="68" t="s">
        <v>1014</v>
      </c>
      <c r="H689" s="68" t="s">
        <v>1015</v>
      </c>
      <c r="I689" s="68" t="s">
        <v>1016</v>
      </c>
    </row>
    <row r="690" spans="5:10" ht="20.100000000000001" customHeight="1" x14ac:dyDescent="0.2">
      <c r="E690" s="65">
        <v>1</v>
      </c>
      <c r="F690" s="65">
        <v>520</v>
      </c>
      <c r="G690" s="65">
        <v>730</v>
      </c>
      <c r="H690" s="65">
        <v>820</v>
      </c>
      <c r="I690" s="65">
        <v>530</v>
      </c>
    </row>
    <row r="691" spans="5:10" ht="20.100000000000001" customHeight="1" x14ac:dyDescent="0.2">
      <c r="E691" s="65">
        <v>2</v>
      </c>
      <c r="F691" s="65">
        <v>590</v>
      </c>
      <c r="G691" s="65">
        <v>810</v>
      </c>
      <c r="H691" s="65">
        <v>900</v>
      </c>
      <c r="I691" s="65">
        <v>600</v>
      </c>
    </row>
    <row r="692" spans="5:10" ht="20.100000000000001" customHeight="1" x14ac:dyDescent="0.2">
      <c r="E692" s="65">
        <v>3</v>
      </c>
      <c r="F692" s="65">
        <v>650</v>
      </c>
      <c r="G692" s="65">
        <v>900</v>
      </c>
      <c r="H692" s="65">
        <v>1</v>
      </c>
      <c r="I692" s="65">
        <v>650</v>
      </c>
    </row>
    <row r="694" spans="5:10" ht="20.100000000000001" customHeight="1" x14ac:dyDescent="0.2">
      <c r="E694" s="72" t="s">
        <v>809</v>
      </c>
    </row>
    <row r="695" spans="5:10" ht="20.100000000000001" customHeight="1" x14ac:dyDescent="0.2">
      <c r="E695" s="38" t="s">
        <v>1018</v>
      </c>
    </row>
    <row r="697" spans="5:10" ht="20.100000000000001" customHeight="1" x14ac:dyDescent="0.2">
      <c r="E697" s="73" t="s">
        <v>954</v>
      </c>
      <c r="F697" s="73" t="s">
        <v>1019</v>
      </c>
      <c r="G697" s="73" t="s">
        <v>1020</v>
      </c>
      <c r="H697" s="73" t="s">
        <v>1021</v>
      </c>
      <c r="I697" s="73" t="s">
        <v>1022</v>
      </c>
      <c r="J697" s="73" t="s">
        <v>1023</v>
      </c>
    </row>
    <row r="698" spans="5:10" ht="20.100000000000001" customHeight="1" x14ac:dyDescent="0.2">
      <c r="E698" s="65">
        <v>1</v>
      </c>
      <c r="F698" s="66">
        <v>520</v>
      </c>
      <c r="G698" s="66">
        <v>730</v>
      </c>
      <c r="H698" s="66">
        <v>820</v>
      </c>
      <c r="I698" s="66">
        <v>530</v>
      </c>
      <c r="J698" s="66">
        <v>2.6</v>
      </c>
    </row>
    <row r="699" spans="5:10" ht="20.100000000000001" customHeight="1" x14ac:dyDescent="0.2">
      <c r="E699" s="65">
        <v>2</v>
      </c>
      <c r="F699" s="66">
        <v>590</v>
      </c>
      <c r="G699" s="66">
        <v>810</v>
      </c>
      <c r="H699" s="66">
        <v>900</v>
      </c>
      <c r="I699" s="66">
        <v>600</v>
      </c>
      <c r="J699" s="66">
        <v>2.9</v>
      </c>
    </row>
    <row r="700" spans="5:10" ht="20.100000000000001" customHeight="1" x14ac:dyDescent="0.2">
      <c r="E700" s="65">
        <v>3</v>
      </c>
      <c r="F700" s="66">
        <v>650</v>
      </c>
      <c r="G700" s="66">
        <v>900</v>
      </c>
      <c r="H700" s="66">
        <v>1</v>
      </c>
      <c r="I700" s="66">
        <v>650</v>
      </c>
      <c r="J700" s="66">
        <v>3.2</v>
      </c>
    </row>
    <row r="701" spans="5:10" ht="20.100000000000001" customHeight="1" x14ac:dyDescent="0.2">
      <c r="E701" s="65" t="s">
        <v>960</v>
      </c>
      <c r="F701" s="66">
        <v>1.76</v>
      </c>
      <c r="G701" s="66">
        <v>2.44</v>
      </c>
      <c r="H701" s="66">
        <v>2.72</v>
      </c>
      <c r="I701" s="66">
        <v>1.78</v>
      </c>
      <c r="J701" s="66">
        <v>8.6999999999999993</v>
      </c>
    </row>
    <row r="702" spans="5:10" ht="20.100000000000001" customHeight="1" x14ac:dyDescent="0.2">
      <c r="E702" s="65" t="s">
        <v>1024</v>
      </c>
      <c r="F702" s="66" t="s">
        <v>1025</v>
      </c>
      <c r="G702" s="66" t="s">
        <v>1026</v>
      </c>
      <c r="H702" s="66" t="s">
        <v>1027</v>
      </c>
      <c r="I702" s="66" t="s">
        <v>1028</v>
      </c>
      <c r="J702" s="66">
        <v>725</v>
      </c>
    </row>
    <row r="703" spans="5:10" ht="20.100000000000001" customHeight="1" x14ac:dyDescent="0.2">
      <c r="E703" s="65" t="s">
        <v>1029</v>
      </c>
      <c r="F703" s="66" t="s">
        <v>1030</v>
      </c>
      <c r="G703" s="71">
        <v>1122</v>
      </c>
      <c r="H703" s="71">
        <v>1251</v>
      </c>
      <c r="I703" s="66" t="s">
        <v>1031</v>
      </c>
      <c r="J703" s="66" t="s">
        <v>911</v>
      </c>
    </row>
    <row r="706" spans="5:9" ht="20.100000000000001" customHeight="1" x14ac:dyDescent="0.2">
      <c r="E706" s="38" t="s">
        <v>1033</v>
      </c>
    </row>
    <row r="707" spans="5:9" ht="20.100000000000001" customHeight="1" x14ac:dyDescent="0.2">
      <c r="E707" s="38" t="s">
        <v>1032</v>
      </c>
    </row>
    <row r="709" spans="5:9" ht="20.100000000000001" customHeight="1" x14ac:dyDescent="0.25">
      <c r="E709" s="67"/>
      <c r="F709" s="132" t="s">
        <v>1034</v>
      </c>
      <c r="G709" s="132"/>
      <c r="H709" s="132"/>
      <c r="I709" s="132"/>
    </row>
    <row r="710" spans="5:9" ht="20.100000000000001" customHeight="1" x14ac:dyDescent="0.2">
      <c r="E710" s="68" t="s">
        <v>954</v>
      </c>
      <c r="F710" s="68" t="s">
        <v>1019</v>
      </c>
      <c r="G710" s="68" t="s">
        <v>1020</v>
      </c>
      <c r="H710" s="68" t="s">
        <v>1021</v>
      </c>
      <c r="I710" s="68" t="s">
        <v>1022</v>
      </c>
    </row>
    <row r="711" spans="5:9" ht="20.100000000000001" customHeight="1" x14ac:dyDescent="0.2">
      <c r="E711" s="65">
        <v>1</v>
      </c>
      <c r="F711" s="65" t="s">
        <v>1035</v>
      </c>
      <c r="G711" s="65" t="s">
        <v>1036</v>
      </c>
      <c r="H711" s="65" t="s">
        <v>1037</v>
      </c>
      <c r="I711" s="65" t="s">
        <v>1038</v>
      </c>
    </row>
    <row r="712" spans="5:9" ht="20.100000000000001" customHeight="1" x14ac:dyDescent="0.2">
      <c r="E712" s="65">
        <v>2</v>
      </c>
      <c r="F712" s="65" t="s">
        <v>1039</v>
      </c>
      <c r="G712" s="65" t="s">
        <v>1040</v>
      </c>
      <c r="H712" s="65" t="s">
        <v>1041</v>
      </c>
      <c r="I712" s="65" t="s">
        <v>1042</v>
      </c>
    </row>
    <row r="713" spans="5:9" ht="20.100000000000001" customHeight="1" x14ac:dyDescent="0.2">
      <c r="E713" s="65">
        <v>3</v>
      </c>
      <c r="F713" s="65" t="s">
        <v>1043</v>
      </c>
      <c r="G713" s="65" t="s">
        <v>1044</v>
      </c>
      <c r="H713" s="65" t="s">
        <v>1045</v>
      </c>
      <c r="I713" s="65" t="s">
        <v>1046</v>
      </c>
    </row>
    <row r="716" spans="5:9" ht="20.100000000000001" customHeight="1" x14ac:dyDescent="0.2">
      <c r="E716" s="39" t="s">
        <v>1047</v>
      </c>
    </row>
    <row r="718" spans="5:9" ht="20.100000000000001" customHeight="1" x14ac:dyDescent="0.2">
      <c r="E718" s="68" t="s">
        <v>975</v>
      </c>
      <c r="F718" s="68" t="s">
        <v>1048</v>
      </c>
      <c r="G718" s="68" t="s">
        <v>1049</v>
      </c>
      <c r="H718" s="68" t="s">
        <v>983</v>
      </c>
      <c r="I718" s="68" t="s">
        <v>959</v>
      </c>
    </row>
    <row r="719" spans="5:9" ht="20.100000000000001" customHeight="1" x14ac:dyDescent="0.2">
      <c r="E719" s="65" t="s">
        <v>1013</v>
      </c>
      <c r="F719" s="66">
        <v>1</v>
      </c>
      <c r="G719" s="66" t="s">
        <v>1035</v>
      </c>
      <c r="H719" s="66">
        <v>1</v>
      </c>
      <c r="I719" s="66" t="s">
        <v>1035</v>
      </c>
    </row>
    <row r="720" spans="5:9" ht="20.100000000000001" customHeight="1" x14ac:dyDescent="0.2">
      <c r="E720" s="65" t="s">
        <v>1050</v>
      </c>
      <c r="F720" s="66">
        <v>2</v>
      </c>
      <c r="G720" s="66" t="s">
        <v>1036</v>
      </c>
      <c r="H720" s="66">
        <v>4</v>
      </c>
      <c r="I720" s="66" t="s">
        <v>1051</v>
      </c>
    </row>
    <row r="721" spans="5:9" ht="20.100000000000001" customHeight="1" x14ac:dyDescent="0.2">
      <c r="E721" s="65" t="s">
        <v>1052</v>
      </c>
      <c r="F721" s="66">
        <v>3</v>
      </c>
      <c r="G721" s="66" t="s">
        <v>1037</v>
      </c>
      <c r="H721" s="66">
        <v>9</v>
      </c>
      <c r="I721" s="66" t="s">
        <v>1053</v>
      </c>
    </row>
    <row r="722" spans="5:9" ht="20.100000000000001" customHeight="1" x14ac:dyDescent="0.2">
      <c r="E722" s="65" t="s">
        <v>1054</v>
      </c>
      <c r="F722" s="66">
        <v>4</v>
      </c>
      <c r="G722" s="66" t="s">
        <v>1038</v>
      </c>
      <c r="H722" s="66">
        <v>16</v>
      </c>
      <c r="I722" s="66" t="s">
        <v>1055</v>
      </c>
    </row>
    <row r="723" spans="5:9" ht="20.100000000000001" customHeight="1" x14ac:dyDescent="0.2">
      <c r="E723" s="65" t="s">
        <v>1056</v>
      </c>
      <c r="F723" s="66">
        <v>5</v>
      </c>
      <c r="G723" s="66" t="s">
        <v>1057</v>
      </c>
      <c r="H723" s="66">
        <v>25</v>
      </c>
      <c r="I723" s="66" t="s">
        <v>1058</v>
      </c>
    </row>
    <row r="724" spans="5:9" ht="20.100000000000001" customHeight="1" x14ac:dyDescent="0.2">
      <c r="E724" s="65" t="s">
        <v>1059</v>
      </c>
      <c r="F724" s="66">
        <v>6</v>
      </c>
      <c r="G724" s="66" t="s">
        <v>1040</v>
      </c>
      <c r="H724" s="66">
        <v>36</v>
      </c>
      <c r="I724" s="66" t="s">
        <v>1060</v>
      </c>
    </row>
    <row r="725" spans="5:9" ht="20.100000000000001" customHeight="1" x14ac:dyDescent="0.2">
      <c r="E725" s="65" t="s">
        <v>1061</v>
      </c>
      <c r="F725" s="66">
        <v>7</v>
      </c>
      <c r="G725" s="66" t="s">
        <v>1041</v>
      </c>
      <c r="H725" s="66">
        <v>49</v>
      </c>
      <c r="I725" s="66" t="s">
        <v>1062</v>
      </c>
    </row>
    <row r="726" spans="5:9" ht="20.100000000000001" customHeight="1" x14ac:dyDescent="0.2">
      <c r="E726" s="65" t="s">
        <v>1063</v>
      </c>
      <c r="F726" s="66">
        <v>8</v>
      </c>
      <c r="G726" s="66" t="s">
        <v>1042</v>
      </c>
      <c r="H726" s="66">
        <v>64</v>
      </c>
      <c r="I726" s="66" t="s">
        <v>1064</v>
      </c>
    </row>
    <row r="727" spans="5:9" ht="20.100000000000001" customHeight="1" x14ac:dyDescent="0.2">
      <c r="E727" s="65" t="s">
        <v>1065</v>
      </c>
      <c r="F727" s="66">
        <v>9</v>
      </c>
      <c r="G727" s="66" t="s">
        <v>1043</v>
      </c>
      <c r="H727" s="66">
        <v>81</v>
      </c>
      <c r="I727" s="66" t="s">
        <v>1066</v>
      </c>
    </row>
    <row r="728" spans="5:9" ht="20.100000000000001" customHeight="1" x14ac:dyDescent="0.2">
      <c r="E728" s="65" t="s">
        <v>1067</v>
      </c>
      <c r="F728" s="66">
        <v>10</v>
      </c>
      <c r="G728" s="66" t="s">
        <v>1044</v>
      </c>
      <c r="H728" s="66">
        <v>100</v>
      </c>
      <c r="I728" s="66" t="s">
        <v>1068</v>
      </c>
    </row>
    <row r="729" spans="5:9" ht="20.100000000000001" customHeight="1" x14ac:dyDescent="0.2">
      <c r="E729" s="65" t="s">
        <v>1069</v>
      </c>
      <c r="F729" s="66">
        <v>11</v>
      </c>
      <c r="G729" s="66" t="s">
        <v>1045</v>
      </c>
      <c r="H729" s="66">
        <v>121</v>
      </c>
      <c r="I729" s="66" t="s">
        <v>1070</v>
      </c>
    </row>
    <row r="730" spans="5:9" ht="20.100000000000001" customHeight="1" x14ac:dyDescent="0.2">
      <c r="E730" s="65" t="s">
        <v>1071</v>
      </c>
      <c r="F730" s="66">
        <v>12</v>
      </c>
      <c r="G730" s="66" t="s">
        <v>1046</v>
      </c>
      <c r="H730" s="66">
        <v>144</v>
      </c>
      <c r="I730" s="66" t="s">
        <v>1072</v>
      </c>
    </row>
    <row r="731" spans="5:9" ht="20.100000000000001" customHeight="1" x14ac:dyDescent="0.2">
      <c r="E731" s="65" t="s">
        <v>960</v>
      </c>
      <c r="F731" s="66">
        <v>78</v>
      </c>
      <c r="G731" s="66" t="s">
        <v>1073</v>
      </c>
      <c r="H731" s="66">
        <v>650</v>
      </c>
      <c r="I731" s="66" t="s">
        <v>1074</v>
      </c>
    </row>
    <row r="733" spans="5:9" ht="20.100000000000001" customHeight="1" x14ac:dyDescent="0.2">
      <c r="E733" s="38" t="s">
        <v>1075</v>
      </c>
    </row>
    <row r="734" spans="5:9" ht="20.100000000000001" customHeight="1" x14ac:dyDescent="0.2">
      <c r="E734" s="38" t="s">
        <v>1076</v>
      </c>
    </row>
    <row r="735" spans="5:9" ht="20.100000000000001" customHeight="1" x14ac:dyDescent="0.2">
      <c r="E735" s="38" t="s">
        <v>1077</v>
      </c>
    </row>
    <row r="736" spans="5:9" ht="20.100000000000001" customHeight="1" x14ac:dyDescent="0.2">
      <c r="E736" s="38" t="s">
        <v>1079</v>
      </c>
    </row>
    <row r="737" spans="4:8" ht="20.100000000000001" customHeight="1" x14ac:dyDescent="0.2">
      <c r="E737" s="38" t="s">
        <v>1080</v>
      </c>
    </row>
    <row r="738" spans="4:8" ht="20.100000000000001" customHeight="1" x14ac:dyDescent="0.2">
      <c r="E738" s="38" t="s">
        <v>1081</v>
      </c>
    </row>
    <row r="739" spans="4:8" ht="20.100000000000001" customHeight="1" x14ac:dyDescent="0.2">
      <c r="E739" s="38" t="s">
        <v>1082</v>
      </c>
    </row>
    <row r="740" spans="4:8" ht="20.100000000000001" customHeight="1" x14ac:dyDescent="0.2">
      <c r="E740" s="38" t="s">
        <v>1078</v>
      </c>
    </row>
    <row r="742" spans="4:8" ht="20.100000000000001" customHeight="1" x14ac:dyDescent="0.2">
      <c r="E742" s="68" t="s">
        <v>1083</v>
      </c>
      <c r="F742" s="68" t="s">
        <v>1084</v>
      </c>
      <c r="G742" s="68" t="s">
        <v>1085</v>
      </c>
      <c r="H742" s="68" t="s">
        <v>1086</v>
      </c>
    </row>
    <row r="743" spans="4:8" ht="20.100000000000001" customHeight="1" x14ac:dyDescent="0.2">
      <c r="E743" s="66">
        <v>1</v>
      </c>
      <c r="F743" s="66" t="s">
        <v>1030</v>
      </c>
      <c r="G743" s="71">
        <v>834666</v>
      </c>
      <c r="H743" s="66">
        <v>675</v>
      </c>
    </row>
    <row r="744" spans="4:8" ht="20.100000000000001" customHeight="1" x14ac:dyDescent="0.2">
      <c r="E744" s="66">
        <v>2</v>
      </c>
      <c r="F744" s="71">
        <v>1122</v>
      </c>
      <c r="G744" s="71">
        <v>851531</v>
      </c>
      <c r="H744" s="66">
        <v>955</v>
      </c>
    </row>
    <row r="745" spans="4:8" ht="20.100000000000001" customHeight="1" x14ac:dyDescent="0.2">
      <c r="E745" s="66">
        <v>3</v>
      </c>
      <c r="F745" s="71">
        <v>1251</v>
      </c>
      <c r="G745" s="71">
        <v>868396</v>
      </c>
      <c r="H745" s="66">
        <v>1.0860000000000001</v>
      </c>
    </row>
    <row r="746" spans="4:8" ht="20.100000000000001" customHeight="1" x14ac:dyDescent="0.2">
      <c r="E746" s="66">
        <v>4</v>
      </c>
      <c r="F746" s="66" t="s">
        <v>1031</v>
      </c>
      <c r="G746" s="71">
        <v>885261</v>
      </c>
      <c r="H746" s="66">
        <v>724</v>
      </c>
    </row>
    <row r="749" spans="4:8" ht="20.100000000000001" customHeight="1" x14ac:dyDescent="0.2">
      <c r="D749" s="47" t="s">
        <v>1087</v>
      </c>
    </row>
    <row r="751" spans="4:8" ht="20.100000000000001" customHeight="1" x14ac:dyDescent="0.2">
      <c r="E751" s="38" t="s">
        <v>1094</v>
      </c>
      <c r="F751" s="39"/>
    </row>
    <row r="752" spans="4:8" ht="20.100000000000001" customHeight="1" x14ac:dyDescent="0.2">
      <c r="E752" s="39"/>
      <c r="F752" s="39" t="s">
        <v>1095</v>
      </c>
    </row>
    <row r="753" spans="5:6" ht="20.100000000000001" customHeight="1" x14ac:dyDescent="0.2">
      <c r="E753" s="39"/>
      <c r="F753" s="39" t="s">
        <v>1096</v>
      </c>
    </row>
    <row r="754" spans="5:6" ht="20.100000000000001" customHeight="1" x14ac:dyDescent="0.2">
      <c r="E754" s="38" t="s">
        <v>1098</v>
      </c>
      <c r="F754" s="39"/>
    </row>
    <row r="755" spans="5:6" ht="20.100000000000001" customHeight="1" x14ac:dyDescent="0.2">
      <c r="E755" s="39"/>
      <c r="F755" s="39" t="s">
        <v>1097</v>
      </c>
    </row>
    <row r="756" spans="5:6" ht="20.100000000000001" customHeight="1" x14ac:dyDescent="0.2">
      <c r="E756" s="38" t="s">
        <v>1088</v>
      </c>
      <c r="F756" s="39"/>
    </row>
    <row r="757" spans="5:6" ht="20.100000000000001" customHeight="1" x14ac:dyDescent="0.2">
      <c r="E757" s="38" t="s">
        <v>1089</v>
      </c>
      <c r="F757" s="39"/>
    </row>
    <row r="758" spans="5:6" ht="20.100000000000001" customHeight="1" x14ac:dyDescent="0.2">
      <c r="E758" s="38" t="s">
        <v>1090</v>
      </c>
      <c r="F758" s="39"/>
    </row>
    <row r="759" spans="5:6" ht="20.100000000000001" customHeight="1" x14ac:dyDescent="0.2">
      <c r="E759" s="38" t="s">
        <v>1099</v>
      </c>
      <c r="F759" s="39"/>
    </row>
    <row r="760" spans="5:6" ht="20.100000000000001" customHeight="1" x14ac:dyDescent="0.2">
      <c r="E760" s="39"/>
      <c r="F760" s="39" t="s">
        <v>1100</v>
      </c>
    </row>
    <row r="761" spans="5:6" ht="20.100000000000001" customHeight="1" x14ac:dyDescent="0.2">
      <c r="E761" s="38" t="s">
        <v>1101</v>
      </c>
      <c r="F761" s="39"/>
    </row>
    <row r="762" spans="5:6" ht="20.100000000000001" customHeight="1" x14ac:dyDescent="0.2">
      <c r="E762" s="39"/>
      <c r="F762" s="39" t="s">
        <v>1102</v>
      </c>
    </row>
    <row r="763" spans="5:6" ht="20.100000000000001" customHeight="1" x14ac:dyDescent="0.2">
      <c r="E763" s="38" t="s">
        <v>1091</v>
      </c>
      <c r="F763" s="39"/>
    </row>
    <row r="764" spans="5:6" ht="20.100000000000001" customHeight="1" x14ac:dyDescent="0.2">
      <c r="E764" s="38" t="s">
        <v>1092</v>
      </c>
      <c r="F764" s="39"/>
    </row>
    <row r="765" spans="5:6" ht="20.100000000000001" customHeight="1" x14ac:dyDescent="0.2">
      <c r="E765" s="38" t="s">
        <v>1093</v>
      </c>
      <c r="F765" s="39"/>
    </row>
    <row r="766" spans="5:6" ht="20.100000000000001" customHeight="1" x14ac:dyDescent="0.2">
      <c r="E766" s="38" t="s">
        <v>1103</v>
      </c>
      <c r="F766" s="39"/>
    </row>
    <row r="767" spans="5:6" ht="20.100000000000001" customHeight="1" x14ac:dyDescent="0.2">
      <c r="E767" s="39"/>
      <c r="F767" s="39" t="s">
        <v>1104</v>
      </c>
    </row>
    <row r="776" spans="5:6" ht="20.100000000000001" customHeight="1" x14ac:dyDescent="0.2">
      <c r="E776" s="38" t="s">
        <v>1105</v>
      </c>
      <c r="F776" s="39"/>
    </row>
    <row r="777" spans="5:6" ht="20.100000000000001" customHeight="1" x14ac:dyDescent="0.2">
      <c r="E777" s="38" t="s">
        <v>1108</v>
      </c>
      <c r="F777" s="39"/>
    </row>
    <row r="778" spans="5:6" ht="20.100000000000001" customHeight="1" x14ac:dyDescent="0.2">
      <c r="E778" s="39"/>
      <c r="F778" s="39" t="s">
        <v>1106</v>
      </c>
    </row>
    <row r="779" spans="5:6" ht="20.100000000000001" customHeight="1" x14ac:dyDescent="0.2">
      <c r="E779" s="39"/>
      <c r="F779" s="39" t="s">
        <v>1107</v>
      </c>
    </row>
    <row r="792" spans="5:6" ht="20.100000000000001" customHeight="1" x14ac:dyDescent="0.2">
      <c r="E792" s="38" t="s">
        <v>1109</v>
      </c>
      <c r="F792" s="39"/>
    </row>
    <row r="793" spans="5:6" ht="20.100000000000001" customHeight="1" x14ac:dyDescent="0.2">
      <c r="E793" s="38" t="s">
        <v>1110</v>
      </c>
      <c r="F793" s="39"/>
    </row>
    <row r="794" spans="5:6" ht="20.100000000000001" customHeight="1" x14ac:dyDescent="0.2">
      <c r="E794" s="39"/>
      <c r="F794" s="39" t="s">
        <v>1111</v>
      </c>
    </row>
  </sheetData>
  <mergeCells count="12">
    <mergeCell ref="K394:L394"/>
    <mergeCell ref="I394:J394"/>
    <mergeCell ref="G394:H394"/>
    <mergeCell ref="E394:F394"/>
    <mergeCell ref="F709:I709"/>
    <mergeCell ref="F688:I688"/>
    <mergeCell ref="E615:E618"/>
    <mergeCell ref="E619:E622"/>
    <mergeCell ref="H462:I462"/>
    <mergeCell ref="J462:K462"/>
    <mergeCell ref="L462:M462"/>
    <mergeCell ref="F462:G462"/>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O311"/>
  <sheetViews>
    <sheetView topLeftCell="A28" zoomScaleNormal="100" workbookViewId="0">
      <selection activeCell="N340" sqref="N340"/>
    </sheetView>
  </sheetViews>
  <sheetFormatPr defaultColWidth="15.7109375" defaultRowHeight="20.100000000000001" customHeight="1" x14ac:dyDescent="0.25"/>
  <cols>
    <col min="1" max="2" width="8.5703125" style="17" customWidth="1"/>
    <col min="3" max="3" width="20.42578125" style="17" customWidth="1"/>
    <col min="4" max="4" width="25.140625" style="17" customWidth="1"/>
    <col min="5" max="5" width="13.140625" style="17" customWidth="1"/>
    <col min="6" max="6" width="13.7109375" style="17" customWidth="1"/>
    <col min="7" max="7" width="24.7109375" style="17" customWidth="1"/>
    <col min="8" max="8" width="18.28515625" style="17" customWidth="1"/>
    <col min="9" max="9" width="17.85546875" style="17" customWidth="1"/>
    <col min="10" max="13" width="15.7109375" style="17"/>
    <col min="14" max="14" width="17.5703125" style="17" customWidth="1"/>
    <col min="15" max="15" width="18.7109375" style="17" customWidth="1"/>
    <col min="16" max="16384" width="15.7109375" style="17"/>
  </cols>
  <sheetData>
    <row r="3" spans="2:3" ht="24.75" customHeight="1" x14ac:dyDescent="0.25">
      <c r="B3" s="93" t="s">
        <v>1407</v>
      </c>
    </row>
    <row r="11" spans="2:3" ht="20.100000000000001" customHeight="1" x14ac:dyDescent="0.25">
      <c r="B11" s="11" t="s">
        <v>35</v>
      </c>
    </row>
    <row r="13" spans="2:3" ht="20.100000000000001" customHeight="1" x14ac:dyDescent="0.25">
      <c r="C13" s="91" t="s">
        <v>188</v>
      </c>
    </row>
    <row r="14" spans="2:3" ht="20.100000000000001" customHeight="1" x14ac:dyDescent="0.25">
      <c r="C14" s="91" t="s">
        <v>189</v>
      </c>
    </row>
    <row r="15" spans="2:3" ht="20.100000000000001" customHeight="1" x14ac:dyDescent="0.25">
      <c r="C15" s="91" t="s">
        <v>190</v>
      </c>
    </row>
    <row r="16" spans="2:3" ht="20.100000000000001" customHeight="1" x14ac:dyDescent="0.25">
      <c r="C16" s="91" t="s">
        <v>191</v>
      </c>
    </row>
    <row r="17" spans="2:4" ht="20.100000000000001" customHeight="1" x14ac:dyDescent="0.25">
      <c r="C17" s="91" t="s">
        <v>192</v>
      </c>
    </row>
    <row r="18" spans="2:4" ht="20.100000000000001" customHeight="1" x14ac:dyDescent="0.25">
      <c r="C18" s="91" t="s">
        <v>193</v>
      </c>
    </row>
    <row r="19" spans="2:4" ht="20.100000000000001" customHeight="1" x14ac:dyDescent="0.25">
      <c r="C19" s="91" t="s">
        <v>194</v>
      </c>
    </row>
    <row r="20" spans="2:4" ht="20.100000000000001" customHeight="1" x14ac:dyDescent="0.25">
      <c r="C20" s="91" t="s">
        <v>195</v>
      </c>
    </row>
    <row r="21" spans="2:4" ht="20.100000000000001" customHeight="1" x14ac:dyDescent="0.25">
      <c r="C21" s="91" t="s">
        <v>196</v>
      </c>
    </row>
    <row r="22" spans="2:4" ht="20.100000000000001" customHeight="1" x14ac:dyDescent="0.25">
      <c r="C22" s="91" t="s">
        <v>197</v>
      </c>
    </row>
    <row r="23" spans="2:4" ht="20.100000000000001" customHeight="1" x14ac:dyDescent="0.25">
      <c r="C23" s="91" t="s">
        <v>198</v>
      </c>
    </row>
    <row r="26" spans="2:4" ht="20.100000000000001" customHeight="1" x14ac:dyDescent="0.25">
      <c r="B26" s="11" t="s">
        <v>36</v>
      </c>
    </row>
    <row r="27" spans="2:4" ht="20.100000000000001" customHeight="1" x14ac:dyDescent="0.25">
      <c r="B27" s="94"/>
    </row>
    <row r="28" spans="2:4" ht="20.100000000000001" customHeight="1" x14ac:dyDescent="0.25">
      <c r="C28" s="91" t="s">
        <v>199</v>
      </c>
      <c r="D28" s="91"/>
    </row>
    <row r="29" spans="2:4" ht="20.100000000000001" customHeight="1" x14ac:dyDescent="0.25">
      <c r="C29" s="32" t="s">
        <v>200</v>
      </c>
      <c r="D29" s="91"/>
    </row>
    <row r="30" spans="2:4" ht="20.100000000000001" customHeight="1" x14ac:dyDescent="0.25">
      <c r="C30" s="91" t="s">
        <v>201</v>
      </c>
      <c r="D30" s="91"/>
    </row>
    <row r="31" spans="2:4" ht="20.100000000000001" customHeight="1" x14ac:dyDescent="0.25">
      <c r="C31" s="91"/>
      <c r="D31" s="91" t="s">
        <v>179</v>
      </c>
    </row>
    <row r="32" spans="2:4" ht="20.100000000000001" customHeight="1" x14ac:dyDescent="0.25">
      <c r="C32" s="91" t="s">
        <v>202</v>
      </c>
      <c r="D32" s="91"/>
    </row>
    <row r="33" spans="2:3" ht="20.100000000000001" customHeight="1" x14ac:dyDescent="0.25">
      <c r="C33" s="91" t="s">
        <v>203</v>
      </c>
    </row>
    <row r="35" spans="2:3" ht="20.100000000000001" customHeight="1" x14ac:dyDescent="0.25">
      <c r="C35" s="91" t="s">
        <v>181</v>
      </c>
    </row>
    <row r="38" spans="2:3" ht="20.100000000000001" customHeight="1" x14ac:dyDescent="0.25">
      <c r="B38" s="6" t="s">
        <v>11</v>
      </c>
    </row>
    <row r="40" spans="2:3" ht="20.100000000000001" customHeight="1" x14ac:dyDescent="0.25">
      <c r="C40" s="16" t="s">
        <v>204</v>
      </c>
    </row>
    <row r="41" spans="2:3" ht="20.100000000000001" customHeight="1" x14ac:dyDescent="0.25">
      <c r="C41" s="79" t="s">
        <v>205</v>
      </c>
    </row>
    <row r="42" spans="2:3" ht="20.100000000000001" customHeight="1" x14ac:dyDescent="0.25">
      <c r="C42" s="79" t="s">
        <v>182</v>
      </c>
    </row>
    <row r="43" spans="2:3" ht="20.100000000000001" customHeight="1" x14ac:dyDescent="0.25">
      <c r="C43" s="16" t="s">
        <v>183</v>
      </c>
    </row>
    <row r="44" spans="2:3" ht="20.100000000000001" customHeight="1" x14ac:dyDescent="0.25">
      <c r="C44" s="21" t="s">
        <v>184</v>
      </c>
    </row>
    <row r="45" spans="2:3" ht="20.100000000000001" customHeight="1" x14ac:dyDescent="0.25">
      <c r="C45" s="21" t="s">
        <v>187</v>
      </c>
    </row>
    <row r="46" spans="2:3" ht="20.100000000000001" customHeight="1" x14ac:dyDescent="0.25">
      <c r="C46" s="21" t="s">
        <v>186</v>
      </c>
    </row>
    <row r="47" spans="2:3" ht="20.100000000000001" customHeight="1" x14ac:dyDescent="0.25">
      <c r="C47" s="21" t="s">
        <v>185</v>
      </c>
    </row>
    <row r="48" spans="2:3" ht="20.100000000000001" customHeight="1" x14ac:dyDescent="0.25">
      <c r="C48" s="95" t="s">
        <v>206</v>
      </c>
    </row>
    <row r="49" spans="2:6" ht="20.100000000000001" customHeight="1" x14ac:dyDescent="0.25">
      <c r="C49" s="95" t="s">
        <v>207</v>
      </c>
    </row>
    <row r="50" spans="2:6" ht="20.100000000000001" customHeight="1" x14ac:dyDescent="0.25">
      <c r="D50" s="17" t="s">
        <v>208</v>
      </c>
    </row>
    <row r="51" spans="2:6" ht="20.100000000000001" customHeight="1" x14ac:dyDescent="0.25">
      <c r="B51" s="18"/>
    </row>
    <row r="53" spans="2:6" ht="20.100000000000001" customHeight="1" x14ac:dyDescent="0.25">
      <c r="B53" s="18"/>
    </row>
    <row r="54" spans="2:6" ht="20.100000000000001" customHeight="1" x14ac:dyDescent="0.25">
      <c r="B54" s="6" t="s">
        <v>1425</v>
      </c>
    </row>
    <row r="56" spans="2:6" ht="20.100000000000001" customHeight="1" x14ac:dyDescent="0.25">
      <c r="C56" s="27" t="s">
        <v>1415</v>
      </c>
    </row>
    <row r="57" spans="2:6" ht="20.100000000000001" customHeight="1" x14ac:dyDescent="0.25">
      <c r="D57" s="38" t="s">
        <v>1416</v>
      </c>
      <c r="E57" s="39"/>
      <c r="F57" s="39"/>
    </row>
    <row r="58" spans="2:6" ht="20.100000000000001" customHeight="1" x14ac:dyDescent="0.25">
      <c r="D58" s="92"/>
      <c r="E58" s="38" t="s">
        <v>1423</v>
      </c>
      <c r="F58" s="39"/>
    </row>
    <row r="59" spans="2:6" ht="20.100000000000001" customHeight="1" x14ac:dyDescent="0.25">
      <c r="D59" s="39"/>
      <c r="E59" s="38" t="s">
        <v>1417</v>
      </c>
      <c r="F59" s="39"/>
    </row>
    <row r="60" spans="2:6" ht="20.100000000000001" customHeight="1" x14ac:dyDescent="0.25">
      <c r="D60" s="39"/>
      <c r="E60" s="92"/>
      <c r="F60" s="39" t="s">
        <v>1418</v>
      </c>
    </row>
    <row r="61" spans="2:6" ht="20.100000000000001" customHeight="1" x14ac:dyDescent="0.25">
      <c r="D61" s="39"/>
      <c r="E61" s="38" t="s">
        <v>1419</v>
      </c>
      <c r="F61" s="39"/>
    </row>
    <row r="62" spans="2:6" ht="20.100000000000001" customHeight="1" x14ac:dyDescent="0.25">
      <c r="D62" s="39"/>
      <c r="E62" s="92"/>
      <c r="F62" s="39" t="s">
        <v>1420</v>
      </c>
    </row>
    <row r="63" spans="2:6" ht="20.100000000000001" customHeight="1" x14ac:dyDescent="0.25">
      <c r="D63" s="39"/>
      <c r="E63" s="38" t="s">
        <v>1421</v>
      </c>
      <c r="F63" s="39"/>
    </row>
    <row r="64" spans="2:6" ht="20.100000000000001" customHeight="1" x14ac:dyDescent="0.25">
      <c r="D64" s="39"/>
      <c r="E64" s="92"/>
      <c r="F64" s="39" t="s">
        <v>1422</v>
      </c>
    </row>
    <row r="65" spans="3:6" ht="20.100000000000001" customHeight="1" x14ac:dyDescent="0.25">
      <c r="D65" s="39"/>
      <c r="E65" s="38" t="s">
        <v>1424</v>
      </c>
      <c r="F65" s="39"/>
    </row>
    <row r="67" spans="3:6" ht="20.100000000000001" customHeight="1" x14ac:dyDescent="0.25">
      <c r="C67" s="27" t="s">
        <v>1427</v>
      </c>
    </row>
    <row r="69" spans="3:6" ht="20.100000000000001" customHeight="1" x14ac:dyDescent="0.25">
      <c r="D69" s="33" t="s">
        <v>1426</v>
      </c>
    </row>
    <row r="70" spans="3:6" ht="20.100000000000001" customHeight="1" x14ac:dyDescent="0.25">
      <c r="E70" s="8" t="s">
        <v>1437</v>
      </c>
    </row>
    <row r="71" spans="3:6" ht="20.100000000000001" customHeight="1" x14ac:dyDescent="0.25">
      <c r="E71" s="8" t="s">
        <v>1436</v>
      </c>
    </row>
    <row r="72" spans="3:6" ht="20.100000000000001" customHeight="1" x14ac:dyDescent="0.25">
      <c r="E72" s="8" t="s">
        <v>1435</v>
      </c>
    </row>
    <row r="73" spans="3:6" ht="20.100000000000001" customHeight="1" x14ac:dyDescent="0.25">
      <c r="E73" s="8" t="s">
        <v>1434</v>
      </c>
    </row>
    <row r="74" spans="3:6" ht="20.100000000000001" customHeight="1" x14ac:dyDescent="0.25">
      <c r="E74" s="8" t="s">
        <v>1433</v>
      </c>
    </row>
    <row r="75" spans="3:6" ht="20.100000000000001" customHeight="1" x14ac:dyDescent="0.25">
      <c r="E75" s="8" t="s">
        <v>1439</v>
      </c>
    </row>
    <row r="76" spans="3:6" ht="20.100000000000001" customHeight="1" x14ac:dyDescent="0.25">
      <c r="F76" s="17" t="s">
        <v>1440</v>
      </c>
    </row>
    <row r="77" spans="3:6" ht="20.100000000000001" customHeight="1" x14ac:dyDescent="0.25">
      <c r="E77" s="8" t="s">
        <v>1432</v>
      </c>
    </row>
    <row r="78" spans="3:6" ht="20.100000000000001" customHeight="1" x14ac:dyDescent="0.25">
      <c r="E78" s="8" t="s">
        <v>1431</v>
      </c>
    </row>
    <row r="79" spans="3:6" ht="20.100000000000001" customHeight="1" x14ac:dyDescent="0.25">
      <c r="E79" s="8" t="s">
        <v>1430</v>
      </c>
    </row>
    <row r="80" spans="3:6" ht="20.100000000000001" customHeight="1" x14ac:dyDescent="0.25">
      <c r="E80" s="8" t="s">
        <v>1429</v>
      </c>
    </row>
    <row r="81" spans="5:5" ht="20.100000000000001" customHeight="1" x14ac:dyDescent="0.25">
      <c r="E81" s="8" t="s">
        <v>1438</v>
      </c>
    </row>
    <row r="82" spans="5:5" ht="20.100000000000001" customHeight="1" x14ac:dyDescent="0.25">
      <c r="E82" s="8" t="s">
        <v>1428</v>
      </c>
    </row>
    <row r="99" spans="5:10" ht="20.100000000000001" customHeight="1" x14ac:dyDescent="0.25">
      <c r="E99" s="33" t="s">
        <v>1460</v>
      </c>
    </row>
    <row r="100" spans="5:10" ht="20.100000000000001" customHeight="1" x14ac:dyDescent="0.25">
      <c r="F100" s="96" t="s">
        <v>1444</v>
      </c>
    </row>
    <row r="101" spans="5:10" ht="20.100000000000001" customHeight="1" x14ac:dyDescent="0.25">
      <c r="F101" s="97" t="s">
        <v>1443</v>
      </c>
      <c r="G101" s="39"/>
    </row>
    <row r="102" spans="5:10" ht="20.100000000000001" customHeight="1" x14ac:dyDescent="0.25">
      <c r="F102" s="38" t="s">
        <v>1441</v>
      </c>
      <c r="G102" s="39"/>
    </row>
    <row r="103" spans="5:10" ht="20.100000000000001" customHeight="1" x14ac:dyDescent="0.25">
      <c r="F103" s="39"/>
      <c r="G103" s="39" t="s">
        <v>1442</v>
      </c>
    </row>
    <row r="104" spans="5:10" ht="20.100000000000001" customHeight="1" x14ac:dyDescent="0.25">
      <c r="F104" s="39" t="s">
        <v>1446</v>
      </c>
      <c r="G104" s="39"/>
    </row>
    <row r="105" spans="5:10" ht="20.100000000000001" customHeight="1" x14ac:dyDescent="0.25">
      <c r="F105" s="39"/>
      <c r="G105" s="39" t="s">
        <v>1445</v>
      </c>
    </row>
    <row r="108" spans="5:10" ht="20.100000000000001" customHeight="1" x14ac:dyDescent="0.25">
      <c r="G108" s="98" t="s">
        <v>1447</v>
      </c>
      <c r="H108" s="98" t="s">
        <v>1455</v>
      </c>
      <c r="I108" s="98" t="s">
        <v>1456</v>
      </c>
      <c r="J108" s="98" t="s">
        <v>1457</v>
      </c>
    </row>
    <row r="109" spans="5:10" ht="20.100000000000001" customHeight="1" x14ac:dyDescent="0.25">
      <c r="G109" s="17" t="s">
        <v>1448</v>
      </c>
      <c r="H109" s="17">
        <v>15.2</v>
      </c>
      <c r="I109" s="17">
        <v>15.2</v>
      </c>
      <c r="J109" s="17">
        <f t="shared" ref="J109:J117" si="0">I109*100/$I$117</f>
        <v>24.555735056542808</v>
      </c>
    </row>
    <row r="110" spans="5:10" ht="20.100000000000001" customHeight="1" x14ac:dyDescent="0.25">
      <c r="G110" s="17" t="s">
        <v>1449</v>
      </c>
      <c r="H110" s="17">
        <v>12.5</v>
      </c>
      <c r="I110" s="17">
        <f>I109+H110</f>
        <v>27.7</v>
      </c>
      <c r="J110" s="17">
        <f t="shared" si="0"/>
        <v>44.749596122778669</v>
      </c>
    </row>
    <row r="111" spans="5:10" ht="20.100000000000001" customHeight="1" x14ac:dyDescent="0.25">
      <c r="G111" s="17" t="s">
        <v>1450</v>
      </c>
      <c r="H111" s="17">
        <v>9.3000000000000007</v>
      </c>
      <c r="I111" s="17">
        <f>I110+H111</f>
        <v>37</v>
      </c>
      <c r="J111" s="17">
        <f t="shared" si="0"/>
        <v>59.773828756058151</v>
      </c>
    </row>
    <row r="112" spans="5:10" ht="20.100000000000001" customHeight="1" x14ac:dyDescent="0.25">
      <c r="G112" s="17" t="s">
        <v>1451</v>
      </c>
      <c r="H112" s="17">
        <v>7.5</v>
      </c>
      <c r="I112" s="17">
        <f t="shared" ref="I112:I117" si="1">I111+H112</f>
        <v>44.5</v>
      </c>
      <c r="J112" s="17">
        <f t="shared" si="0"/>
        <v>71.890145395799664</v>
      </c>
    </row>
    <row r="113" spans="7:10" ht="20.100000000000001" customHeight="1" x14ac:dyDescent="0.25">
      <c r="G113" s="17" t="s">
        <v>1452</v>
      </c>
      <c r="H113" s="17">
        <v>6.2</v>
      </c>
      <c r="I113" s="17">
        <f t="shared" si="1"/>
        <v>50.7</v>
      </c>
      <c r="J113" s="17">
        <f t="shared" si="0"/>
        <v>81.906300484652661</v>
      </c>
    </row>
    <row r="114" spans="7:10" ht="20.100000000000001" customHeight="1" x14ac:dyDescent="0.25">
      <c r="G114" s="17" t="s">
        <v>1453</v>
      </c>
      <c r="H114" s="17">
        <v>3.5</v>
      </c>
      <c r="I114" s="17">
        <f t="shared" si="1"/>
        <v>54.2</v>
      </c>
      <c r="J114" s="17">
        <f t="shared" si="0"/>
        <v>87.560581583198697</v>
      </c>
    </row>
    <row r="115" spans="7:10" ht="20.100000000000001" customHeight="1" x14ac:dyDescent="0.25">
      <c r="G115" s="17" t="s">
        <v>1454</v>
      </c>
      <c r="H115" s="17">
        <v>2.8</v>
      </c>
      <c r="I115" s="17">
        <f t="shared" si="1"/>
        <v>57</v>
      </c>
      <c r="J115" s="17">
        <f t="shared" si="0"/>
        <v>92.084006462035532</v>
      </c>
    </row>
    <row r="116" spans="7:10" ht="20.100000000000001" customHeight="1" x14ac:dyDescent="0.25">
      <c r="G116" s="17" t="s">
        <v>1459</v>
      </c>
      <c r="H116" s="17">
        <v>2.7</v>
      </c>
      <c r="I116" s="17">
        <f t="shared" si="1"/>
        <v>59.7</v>
      </c>
      <c r="J116" s="17">
        <f t="shared" si="0"/>
        <v>96.445880452342479</v>
      </c>
    </row>
    <row r="117" spans="7:10" ht="20.100000000000001" customHeight="1" x14ac:dyDescent="0.25">
      <c r="G117" s="17" t="s">
        <v>1458</v>
      </c>
      <c r="H117" s="17">
        <v>2.2000000000000002</v>
      </c>
      <c r="I117" s="17">
        <f t="shared" si="1"/>
        <v>61.900000000000006</v>
      </c>
      <c r="J117" s="17">
        <f t="shared" si="0"/>
        <v>100</v>
      </c>
    </row>
    <row r="144" spans="5:5" ht="20.100000000000001" customHeight="1" x14ac:dyDescent="0.25">
      <c r="E144" s="33" t="s">
        <v>1470</v>
      </c>
    </row>
    <row r="146" spans="7:10" ht="20.100000000000001" customHeight="1" x14ac:dyDescent="0.25">
      <c r="G146" s="98" t="s">
        <v>1300</v>
      </c>
      <c r="H146" s="98" t="s">
        <v>1455</v>
      </c>
      <c r="I146" s="98" t="s">
        <v>1456</v>
      </c>
      <c r="J146" s="98" t="s">
        <v>1457</v>
      </c>
    </row>
    <row r="147" spans="7:10" ht="20.100000000000001" customHeight="1" x14ac:dyDescent="0.25">
      <c r="G147" s="17" t="s">
        <v>1461</v>
      </c>
      <c r="H147" s="17">
        <v>11.1</v>
      </c>
      <c r="I147" s="17">
        <v>11.1</v>
      </c>
      <c r="J147" s="17">
        <f>I147*100/$I$155</f>
        <v>22.2</v>
      </c>
    </row>
    <row r="148" spans="7:10" ht="20.100000000000001" customHeight="1" x14ac:dyDescent="0.25">
      <c r="G148" s="17" t="s">
        <v>1462</v>
      </c>
      <c r="H148" s="17">
        <v>10.5</v>
      </c>
      <c r="I148" s="17">
        <f>I147+H148</f>
        <v>21.6</v>
      </c>
      <c r="J148" s="17">
        <f t="shared" ref="J148:J155" si="2">I148*100/$I$155</f>
        <v>43.2</v>
      </c>
    </row>
    <row r="149" spans="7:10" ht="20.100000000000001" customHeight="1" x14ac:dyDescent="0.25">
      <c r="G149" s="17" t="s">
        <v>1467</v>
      </c>
      <c r="H149" s="17">
        <v>8.8000000000000007</v>
      </c>
      <c r="I149" s="17">
        <f t="shared" ref="I149:I155" si="3">I148+H149</f>
        <v>30.400000000000002</v>
      </c>
      <c r="J149" s="17">
        <f t="shared" si="2"/>
        <v>60.8</v>
      </c>
    </row>
    <row r="150" spans="7:10" ht="20.100000000000001" customHeight="1" x14ac:dyDescent="0.25">
      <c r="G150" s="17" t="s">
        <v>1468</v>
      </c>
      <c r="H150" s="17">
        <v>5.5</v>
      </c>
      <c r="I150" s="17">
        <f t="shared" si="3"/>
        <v>35.900000000000006</v>
      </c>
      <c r="J150" s="17">
        <f t="shared" si="2"/>
        <v>71.800000000000011</v>
      </c>
    </row>
    <row r="151" spans="7:10" ht="20.100000000000001" customHeight="1" x14ac:dyDescent="0.25">
      <c r="G151" s="17" t="s">
        <v>1469</v>
      </c>
      <c r="H151" s="17">
        <v>4.9000000000000004</v>
      </c>
      <c r="I151" s="17">
        <f t="shared" si="3"/>
        <v>40.800000000000004</v>
      </c>
      <c r="J151" s="17">
        <f t="shared" si="2"/>
        <v>81.600000000000009</v>
      </c>
    </row>
    <row r="152" spans="7:10" ht="20.100000000000001" customHeight="1" x14ac:dyDescent="0.25">
      <c r="G152" s="17" t="s">
        <v>1463</v>
      </c>
      <c r="H152" s="17">
        <v>3.3</v>
      </c>
      <c r="I152" s="17">
        <f t="shared" si="3"/>
        <v>44.1</v>
      </c>
      <c r="J152" s="17">
        <f t="shared" si="2"/>
        <v>88.2</v>
      </c>
    </row>
    <row r="153" spans="7:10" ht="20.100000000000001" customHeight="1" x14ac:dyDescent="0.25">
      <c r="G153" s="17" t="s">
        <v>1464</v>
      </c>
      <c r="H153" s="17">
        <v>2.5</v>
      </c>
      <c r="I153" s="17">
        <f t="shared" si="3"/>
        <v>46.6</v>
      </c>
      <c r="J153" s="17">
        <f t="shared" si="2"/>
        <v>93.2</v>
      </c>
    </row>
    <row r="154" spans="7:10" ht="20.100000000000001" customHeight="1" x14ac:dyDescent="0.25">
      <c r="G154" s="17" t="s">
        <v>1465</v>
      </c>
      <c r="H154" s="17">
        <v>1.8</v>
      </c>
      <c r="I154" s="17">
        <f t="shared" si="3"/>
        <v>48.4</v>
      </c>
      <c r="J154" s="17">
        <f t="shared" si="2"/>
        <v>96.8</v>
      </c>
    </row>
    <row r="155" spans="7:10" ht="20.100000000000001" customHeight="1" x14ac:dyDescent="0.25">
      <c r="G155" s="17" t="s">
        <v>1466</v>
      </c>
      <c r="H155" s="17">
        <v>1.6</v>
      </c>
      <c r="I155" s="17">
        <f t="shared" si="3"/>
        <v>50</v>
      </c>
      <c r="J155" s="17">
        <f t="shared" si="2"/>
        <v>100</v>
      </c>
    </row>
    <row r="176" spans="5:5" ht="20.100000000000001" customHeight="1" x14ac:dyDescent="0.25">
      <c r="E176" s="33" t="s">
        <v>1483</v>
      </c>
    </row>
    <row r="177" spans="6:10" ht="20.100000000000001" customHeight="1" x14ac:dyDescent="0.25">
      <c r="F177" s="96" t="s">
        <v>1482</v>
      </c>
    </row>
    <row r="179" spans="6:10" ht="20.100000000000001" customHeight="1" x14ac:dyDescent="0.25">
      <c r="G179" s="98" t="s">
        <v>1471</v>
      </c>
      <c r="H179" s="98" t="s">
        <v>1481</v>
      </c>
      <c r="I179" s="98" t="s">
        <v>1456</v>
      </c>
      <c r="J179" s="98" t="s">
        <v>1457</v>
      </c>
    </row>
    <row r="180" spans="6:10" ht="20.100000000000001" customHeight="1" x14ac:dyDescent="0.25">
      <c r="G180" s="17" t="s">
        <v>1477</v>
      </c>
      <c r="H180" s="17">
        <v>163</v>
      </c>
      <c r="I180" s="17">
        <v>163</v>
      </c>
      <c r="J180" s="17">
        <f>I180*100/$I$188</f>
        <v>21.618037135278513</v>
      </c>
    </row>
    <row r="181" spans="6:10" ht="20.100000000000001" customHeight="1" x14ac:dyDescent="0.25">
      <c r="G181" s="17" t="s">
        <v>1478</v>
      </c>
      <c r="H181" s="17">
        <v>147</v>
      </c>
      <c r="I181" s="17">
        <f>I180+H181</f>
        <v>310</v>
      </c>
      <c r="J181" s="17">
        <f t="shared" ref="J181:J188" si="4">I181*100/$I$188</f>
        <v>41.114058355437663</v>
      </c>
    </row>
    <row r="182" spans="6:10" ht="20.100000000000001" customHeight="1" x14ac:dyDescent="0.25">
      <c r="G182" s="17" t="s">
        <v>1479</v>
      </c>
      <c r="H182" s="17">
        <v>142</v>
      </c>
      <c r="I182" s="17">
        <f t="shared" ref="I182:I188" si="5">I181+H182</f>
        <v>452</v>
      </c>
      <c r="J182" s="17">
        <f t="shared" si="4"/>
        <v>59.946949602122018</v>
      </c>
    </row>
    <row r="183" spans="6:10" ht="20.100000000000001" customHeight="1" x14ac:dyDescent="0.25">
      <c r="G183" s="17" t="s">
        <v>1480</v>
      </c>
      <c r="H183" s="17">
        <v>93</v>
      </c>
      <c r="I183" s="17">
        <f t="shared" si="5"/>
        <v>545</v>
      </c>
      <c r="J183" s="17">
        <f t="shared" si="4"/>
        <v>72.281167108753323</v>
      </c>
    </row>
    <row r="184" spans="6:10" ht="20.100000000000001" customHeight="1" x14ac:dyDescent="0.25">
      <c r="G184" s="17" t="s">
        <v>1472</v>
      </c>
      <c r="H184" s="17">
        <v>65</v>
      </c>
      <c r="I184" s="17">
        <f t="shared" si="5"/>
        <v>610</v>
      </c>
      <c r="J184" s="17">
        <f t="shared" si="4"/>
        <v>80.901856763925736</v>
      </c>
    </row>
    <row r="185" spans="6:10" ht="20.100000000000001" customHeight="1" x14ac:dyDescent="0.25">
      <c r="G185" s="17" t="s">
        <v>1473</v>
      </c>
      <c r="H185" s="17">
        <v>55</v>
      </c>
      <c r="I185" s="17">
        <f t="shared" si="5"/>
        <v>665</v>
      </c>
      <c r="J185" s="17">
        <f t="shared" si="4"/>
        <v>88.196286472148543</v>
      </c>
    </row>
    <row r="186" spans="6:10" ht="20.100000000000001" customHeight="1" x14ac:dyDescent="0.25">
      <c r="G186" s="17" t="s">
        <v>1474</v>
      </c>
      <c r="H186" s="17">
        <v>43</v>
      </c>
      <c r="I186" s="17">
        <f t="shared" si="5"/>
        <v>708</v>
      </c>
      <c r="J186" s="17">
        <f t="shared" si="4"/>
        <v>93.899204244031836</v>
      </c>
    </row>
    <row r="187" spans="6:10" ht="20.100000000000001" customHeight="1" x14ac:dyDescent="0.25">
      <c r="G187" s="17" t="s">
        <v>1475</v>
      </c>
      <c r="H187" s="17">
        <v>29</v>
      </c>
      <c r="I187" s="17">
        <f t="shared" si="5"/>
        <v>737</v>
      </c>
      <c r="J187" s="17">
        <f t="shared" si="4"/>
        <v>97.745358090185675</v>
      </c>
    </row>
    <row r="188" spans="6:10" ht="20.100000000000001" customHeight="1" x14ac:dyDescent="0.25">
      <c r="G188" s="17" t="s">
        <v>1476</v>
      </c>
      <c r="H188" s="17">
        <v>17</v>
      </c>
      <c r="I188" s="17">
        <f t="shared" si="5"/>
        <v>754</v>
      </c>
      <c r="J188" s="17">
        <f t="shared" si="4"/>
        <v>100</v>
      </c>
    </row>
    <row r="213" spans="3:15" ht="20.100000000000001" customHeight="1" x14ac:dyDescent="0.25">
      <c r="D213" s="33" t="s">
        <v>1875</v>
      </c>
    </row>
    <row r="214" spans="3:15" ht="20.100000000000001" customHeight="1" x14ac:dyDescent="0.25">
      <c r="D214" s="33"/>
    </row>
    <row r="215" spans="3:15" ht="20.100000000000001" customHeight="1" x14ac:dyDescent="0.25">
      <c r="D215" s="33"/>
    </row>
    <row r="216" spans="3:15" ht="20.100000000000001" customHeight="1" x14ac:dyDescent="0.25">
      <c r="D216" s="33" t="s">
        <v>1884</v>
      </c>
    </row>
    <row r="218" spans="3:15" ht="20.100000000000001" customHeight="1" x14ac:dyDescent="0.25">
      <c r="H218" s="143" t="s">
        <v>1678</v>
      </c>
      <c r="I218" s="144"/>
      <c r="J218" s="144"/>
      <c r="K218" s="144"/>
      <c r="L218" s="144"/>
      <c r="M218" s="145"/>
      <c r="N218" s="143" t="s">
        <v>1881</v>
      </c>
      <c r="O218" s="145"/>
    </row>
    <row r="219" spans="3:15" ht="27.75" customHeight="1" x14ac:dyDescent="0.25">
      <c r="C219" s="114" t="s">
        <v>1633</v>
      </c>
      <c r="D219" s="118" t="s">
        <v>1634</v>
      </c>
      <c r="E219" s="114" t="s">
        <v>1871</v>
      </c>
      <c r="F219" s="114" t="s">
        <v>1876</v>
      </c>
      <c r="G219" s="114" t="s">
        <v>1877</v>
      </c>
      <c r="H219" s="114" t="s">
        <v>1883</v>
      </c>
      <c r="I219" s="114" t="s">
        <v>1874</v>
      </c>
      <c r="J219" s="114" t="s">
        <v>1885</v>
      </c>
      <c r="K219" s="114" t="s">
        <v>1878</v>
      </c>
      <c r="L219" s="114" t="s">
        <v>1886</v>
      </c>
      <c r="M219" s="114" t="s">
        <v>1879</v>
      </c>
      <c r="N219" s="114" t="s">
        <v>1882</v>
      </c>
      <c r="O219" s="114" t="s">
        <v>1880</v>
      </c>
    </row>
    <row r="220" spans="3:15" ht="20.100000000000001" customHeight="1" x14ac:dyDescent="0.25">
      <c r="C220" s="116" t="s">
        <v>1873</v>
      </c>
      <c r="D220" s="116" t="s">
        <v>1636</v>
      </c>
      <c r="E220" s="117">
        <v>1000</v>
      </c>
      <c r="F220" s="117">
        <v>170</v>
      </c>
      <c r="G220" s="117">
        <v>250</v>
      </c>
      <c r="H220" s="116">
        <v>25</v>
      </c>
      <c r="I220" s="116">
        <v>65</v>
      </c>
      <c r="J220" s="116">
        <v>26</v>
      </c>
      <c r="K220" s="116">
        <v>36</v>
      </c>
      <c r="L220" s="116">
        <v>27</v>
      </c>
      <c r="M220" s="116">
        <v>67</v>
      </c>
      <c r="N220" s="116">
        <v>65</v>
      </c>
      <c r="O220" s="117">
        <f>G220-(I220+K220+M220)</f>
        <v>82</v>
      </c>
    </row>
    <row r="221" spans="3:15" ht="20.100000000000001" customHeight="1" x14ac:dyDescent="0.25">
      <c r="C221" s="116" t="s">
        <v>1615</v>
      </c>
      <c r="D221" s="116" t="s">
        <v>1627</v>
      </c>
      <c r="E221" s="116">
        <v>520</v>
      </c>
      <c r="F221" s="116">
        <v>102</v>
      </c>
      <c r="G221" s="116">
        <v>141</v>
      </c>
      <c r="H221" s="116">
        <v>10</v>
      </c>
      <c r="I221" s="116">
        <v>23</v>
      </c>
      <c r="J221" s="116">
        <v>6</v>
      </c>
      <c r="K221" s="116">
        <v>28</v>
      </c>
      <c r="L221" s="116">
        <v>13</v>
      </c>
      <c r="M221" s="116">
        <v>29</v>
      </c>
      <c r="N221" s="116">
        <v>44</v>
      </c>
      <c r="O221" s="117">
        <f t="shared" ref="O221:O246" si="6">G221-(I221+K221+M221)</f>
        <v>61</v>
      </c>
    </row>
    <row r="222" spans="3:15" ht="20.100000000000001" customHeight="1" x14ac:dyDescent="0.25">
      <c r="C222" s="116"/>
      <c r="D222" s="116" t="s">
        <v>1628</v>
      </c>
      <c r="E222" s="116">
        <f t="shared" ref="E222:N222" si="7">E220-E221</f>
        <v>480</v>
      </c>
      <c r="F222" s="117">
        <f t="shared" si="7"/>
        <v>68</v>
      </c>
      <c r="G222" s="116">
        <f t="shared" si="7"/>
        <v>109</v>
      </c>
      <c r="H222" s="116">
        <f t="shared" si="7"/>
        <v>15</v>
      </c>
      <c r="I222" s="116">
        <f t="shared" si="7"/>
        <v>42</v>
      </c>
      <c r="J222" s="116">
        <f t="shared" si="7"/>
        <v>20</v>
      </c>
      <c r="K222" s="116">
        <f t="shared" si="7"/>
        <v>8</v>
      </c>
      <c r="L222" s="116">
        <f t="shared" si="7"/>
        <v>14</v>
      </c>
      <c r="M222" s="116">
        <f t="shared" si="7"/>
        <v>38</v>
      </c>
      <c r="N222" s="116">
        <f t="shared" si="7"/>
        <v>21</v>
      </c>
      <c r="O222" s="117">
        <f t="shared" si="6"/>
        <v>21</v>
      </c>
    </row>
    <row r="223" spans="3:15" ht="20.100000000000001" customHeight="1" x14ac:dyDescent="0.25">
      <c r="C223" s="116" t="s">
        <v>1616</v>
      </c>
      <c r="D223" s="116" t="s">
        <v>1629</v>
      </c>
      <c r="E223" s="116">
        <v>347</v>
      </c>
      <c r="F223" s="116">
        <v>120</v>
      </c>
      <c r="G223" s="116">
        <v>127</v>
      </c>
      <c r="H223" s="116">
        <v>7</v>
      </c>
      <c r="I223" s="116">
        <v>54</v>
      </c>
      <c r="J223" s="116">
        <v>11</v>
      </c>
      <c r="K223" s="116">
        <v>13</v>
      </c>
      <c r="L223" s="116">
        <v>13</v>
      </c>
      <c r="M223" s="116">
        <v>31</v>
      </c>
      <c r="N223" s="116">
        <v>27</v>
      </c>
      <c r="O223" s="117">
        <f>G223-(I223+K223+M223)</f>
        <v>29</v>
      </c>
    </row>
    <row r="224" spans="3:15" ht="20.100000000000001" customHeight="1" x14ac:dyDescent="0.25">
      <c r="C224" s="116"/>
      <c r="D224" s="116" t="s">
        <v>1631</v>
      </c>
      <c r="E224" s="116">
        <v>233</v>
      </c>
      <c r="F224" s="116">
        <v>15</v>
      </c>
      <c r="G224" s="116">
        <v>55</v>
      </c>
      <c r="H224" s="116">
        <v>5</v>
      </c>
      <c r="I224" s="116">
        <v>1</v>
      </c>
      <c r="J224" s="116">
        <v>2</v>
      </c>
      <c r="K224" s="116">
        <v>12</v>
      </c>
      <c r="L224" s="116">
        <v>8</v>
      </c>
      <c r="M224" s="116">
        <v>16</v>
      </c>
      <c r="N224" s="116">
        <v>22</v>
      </c>
      <c r="O224" s="117">
        <f>G224-(I224+K224+M224)</f>
        <v>26</v>
      </c>
    </row>
    <row r="225" spans="3:15" ht="20.100000000000001" customHeight="1" x14ac:dyDescent="0.25">
      <c r="C225" s="116"/>
      <c r="D225" s="116" t="s">
        <v>1632</v>
      </c>
      <c r="E225" s="116">
        <f t="shared" ref="E225:N225" si="8">E220-(E223+E224)</f>
        <v>420</v>
      </c>
      <c r="F225" s="116">
        <f t="shared" si="8"/>
        <v>35</v>
      </c>
      <c r="G225" s="116">
        <f t="shared" si="8"/>
        <v>68</v>
      </c>
      <c r="H225" s="116">
        <f t="shared" si="8"/>
        <v>13</v>
      </c>
      <c r="I225" s="116">
        <f t="shared" si="8"/>
        <v>10</v>
      </c>
      <c r="J225" s="116">
        <f t="shared" si="8"/>
        <v>13</v>
      </c>
      <c r="K225" s="116">
        <f t="shared" si="8"/>
        <v>11</v>
      </c>
      <c r="L225" s="116">
        <f t="shared" si="8"/>
        <v>6</v>
      </c>
      <c r="M225" s="116">
        <f t="shared" si="8"/>
        <v>20</v>
      </c>
      <c r="N225" s="116">
        <f t="shared" si="8"/>
        <v>16</v>
      </c>
      <c r="O225" s="117">
        <f t="shared" si="6"/>
        <v>27</v>
      </c>
    </row>
    <row r="226" spans="3:15" ht="20.100000000000001" customHeight="1" x14ac:dyDescent="0.25">
      <c r="C226" s="116" t="s">
        <v>1617</v>
      </c>
      <c r="D226" s="116" t="s">
        <v>1637</v>
      </c>
      <c r="E226" s="116">
        <v>211</v>
      </c>
      <c r="F226" s="116">
        <v>52</v>
      </c>
      <c r="G226" s="116">
        <v>77</v>
      </c>
      <c r="H226" s="116">
        <v>8</v>
      </c>
      <c r="I226" s="116">
        <v>21</v>
      </c>
      <c r="J226" s="116">
        <v>5</v>
      </c>
      <c r="K226" s="116">
        <v>11</v>
      </c>
      <c r="L226" s="116">
        <v>7</v>
      </c>
      <c r="M226" s="116">
        <v>9</v>
      </c>
      <c r="N226" s="116">
        <v>33</v>
      </c>
      <c r="O226" s="117">
        <f t="shared" si="6"/>
        <v>36</v>
      </c>
    </row>
    <row r="227" spans="3:15" ht="20.100000000000001" customHeight="1" x14ac:dyDescent="0.25">
      <c r="C227" s="116"/>
      <c r="D227" s="116" t="s">
        <v>1638</v>
      </c>
      <c r="E227" s="116">
        <v>143</v>
      </c>
      <c r="F227" s="116">
        <v>11</v>
      </c>
      <c r="G227" s="116">
        <v>48</v>
      </c>
      <c r="H227" s="116">
        <v>3</v>
      </c>
      <c r="I227" s="116">
        <v>13</v>
      </c>
      <c r="J227" s="116">
        <v>13</v>
      </c>
      <c r="K227" s="116">
        <v>15</v>
      </c>
      <c r="L227" s="116">
        <v>15</v>
      </c>
      <c r="M227" s="116">
        <v>9</v>
      </c>
      <c r="N227" s="116">
        <v>11</v>
      </c>
      <c r="O227" s="117">
        <f t="shared" si="6"/>
        <v>11</v>
      </c>
    </row>
    <row r="228" spans="3:15" ht="20.100000000000001" customHeight="1" x14ac:dyDescent="0.25">
      <c r="C228" s="116"/>
      <c r="D228" s="116" t="s">
        <v>1643</v>
      </c>
      <c r="E228" s="116">
        <v>122</v>
      </c>
      <c r="F228" s="116">
        <v>4</v>
      </c>
      <c r="G228" s="116">
        <v>31</v>
      </c>
      <c r="H228" s="116">
        <v>3</v>
      </c>
      <c r="I228" s="116">
        <v>12</v>
      </c>
      <c r="J228" s="116">
        <v>2</v>
      </c>
      <c r="K228" s="116">
        <v>3</v>
      </c>
      <c r="L228" s="116">
        <v>4</v>
      </c>
      <c r="M228" s="116">
        <v>5</v>
      </c>
      <c r="N228" s="116">
        <v>7</v>
      </c>
      <c r="O228" s="117">
        <f t="shared" si="6"/>
        <v>11</v>
      </c>
    </row>
    <row r="229" spans="3:15" ht="20.100000000000001" customHeight="1" x14ac:dyDescent="0.25">
      <c r="C229" s="116"/>
      <c r="D229" s="116" t="s">
        <v>1644</v>
      </c>
      <c r="E229" s="116">
        <v>59</v>
      </c>
      <c r="F229" s="116">
        <v>5</v>
      </c>
      <c r="G229" s="116">
        <v>22</v>
      </c>
      <c r="H229" s="116">
        <v>1</v>
      </c>
      <c r="I229" s="116">
        <v>9</v>
      </c>
      <c r="J229" s="116">
        <v>1</v>
      </c>
      <c r="K229" s="116">
        <v>4</v>
      </c>
      <c r="L229" s="116">
        <v>1</v>
      </c>
      <c r="M229" s="116">
        <v>4</v>
      </c>
      <c r="N229" s="116">
        <v>5</v>
      </c>
      <c r="O229" s="117">
        <f t="shared" si="6"/>
        <v>5</v>
      </c>
    </row>
    <row r="230" spans="3:15" ht="20.100000000000001" customHeight="1" x14ac:dyDescent="0.25">
      <c r="C230" s="116"/>
      <c r="D230" s="116" t="s">
        <v>1639</v>
      </c>
      <c r="E230" s="116">
        <v>43</v>
      </c>
      <c r="F230" s="116">
        <v>3</v>
      </c>
      <c r="G230" s="116">
        <v>13</v>
      </c>
      <c r="H230" s="116">
        <v>0</v>
      </c>
      <c r="I230" s="116">
        <v>5</v>
      </c>
      <c r="J230" s="116">
        <v>1</v>
      </c>
      <c r="K230" s="116">
        <v>2</v>
      </c>
      <c r="L230" s="116">
        <v>0</v>
      </c>
      <c r="M230" s="116">
        <v>3</v>
      </c>
      <c r="N230" s="116">
        <v>3</v>
      </c>
      <c r="O230" s="117">
        <f t="shared" si="6"/>
        <v>3</v>
      </c>
    </row>
    <row r="231" spans="3:15" ht="20.100000000000001" customHeight="1" x14ac:dyDescent="0.25">
      <c r="C231" s="116"/>
      <c r="D231" s="116" t="s">
        <v>1641</v>
      </c>
      <c r="E231" s="116">
        <f t="shared" ref="E231:N231" si="9">E220-(E226+E227+E228+E229+E230)</f>
        <v>422</v>
      </c>
      <c r="F231" s="116">
        <f t="shared" si="9"/>
        <v>95</v>
      </c>
      <c r="G231" s="116">
        <f t="shared" si="9"/>
        <v>59</v>
      </c>
      <c r="H231" s="116">
        <f t="shared" si="9"/>
        <v>10</v>
      </c>
      <c r="I231" s="116">
        <f t="shared" si="9"/>
        <v>5</v>
      </c>
      <c r="J231" s="116">
        <f t="shared" si="9"/>
        <v>4</v>
      </c>
      <c r="K231" s="116">
        <f t="shared" si="9"/>
        <v>1</v>
      </c>
      <c r="L231" s="116">
        <f t="shared" si="9"/>
        <v>0</v>
      </c>
      <c r="M231" s="116">
        <f t="shared" si="9"/>
        <v>37</v>
      </c>
      <c r="N231" s="116">
        <f t="shared" si="9"/>
        <v>6</v>
      </c>
      <c r="O231" s="117">
        <f>G231-(I231+K231+M231)</f>
        <v>16</v>
      </c>
    </row>
    <row r="232" spans="3:15" ht="20.100000000000001" customHeight="1" x14ac:dyDescent="0.25">
      <c r="C232" s="116" t="s">
        <v>1618</v>
      </c>
      <c r="D232" s="116" t="s">
        <v>1647</v>
      </c>
      <c r="E232" s="116">
        <v>583</v>
      </c>
      <c r="F232" s="116">
        <v>71</v>
      </c>
      <c r="G232" s="116">
        <v>127</v>
      </c>
      <c r="H232" s="116">
        <v>5</v>
      </c>
      <c r="I232" s="116">
        <v>41</v>
      </c>
      <c r="J232" s="116">
        <v>12</v>
      </c>
      <c r="K232" s="116">
        <v>12</v>
      </c>
      <c r="L232" s="116">
        <v>10</v>
      </c>
      <c r="M232" s="116">
        <v>17</v>
      </c>
      <c r="N232" s="116">
        <v>42</v>
      </c>
      <c r="O232" s="117">
        <f t="shared" si="6"/>
        <v>57</v>
      </c>
    </row>
    <row r="233" spans="3:15" ht="20.100000000000001" customHeight="1" x14ac:dyDescent="0.25">
      <c r="C233" s="116"/>
      <c r="D233" s="116" t="s">
        <v>1641</v>
      </c>
      <c r="E233" s="117">
        <f t="shared" ref="E233:N233" si="10">E220-E232</f>
        <v>417</v>
      </c>
      <c r="F233" s="117">
        <f t="shared" si="10"/>
        <v>99</v>
      </c>
      <c r="G233" s="117">
        <f t="shared" si="10"/>
        <v>123</v>
      </c>
      <c r="H233" s="117">
        <f t="shared" si="10"/>
        <v>20</v>
      </c>
      <c r="I233" s="117">
        <f t="shared" si="10"/>
        <v>24</v>
      </c>
      <c r="J233" s="117">
        <f t="shared" si="10"/>
        <v>14</v>
      </c>
      <c r="K233" s="117">
        <f t="shared" si="10"/>
        <v>24</v>
      </c>
      <c r="L233" s="117">
        <f t="shared" si="10"/>
        <v>17</v>
      </c>
      <c r="M233" s="117">
        <f t="shared" si="10"/>
        <v>50</v>
      </c>
      <c r="N233" s="117">
        <f t="shared" si="10"/>
        <v>23</v>
      </c>
      <c r="O233" s="117">
        <f t="shared" si="6"/>
        <v>25</v>
      </c>
    </row>
    <row r="234" spans="3:15" ht="20.100000000000001" customHeight="1" x14ac:dyDescent="0.25">
      <c r="C234" s="116" t="s">
        <v>1619</v>
      </c>
      <c r="D234" s="116" t="s">
        <v>1649</v>
      </c>
      <c r="E234" s="116">
        <v>320</v>
      </c>
      <c r="F234" s="116">
        <v>51</v>
      </c>
      <c r="G234" s="116">
        <v>120</v>
      </c>
      <c r="H234" s="116">
        <v>5</v>
      </c>
      <c r="I234" s="116">
        <v>34</v>
      </c>
      <c r="J234" s="116">
        <v>7</v>
      </c>
      <c r="K234" s="116">
        <v>12</v>
      </c>
      <c r="L234" s="116">
        <v>11</v>
      </c>
      <c r="M234" s="116">
        <v>15</v>
      </c>
      <c r="N234" s="116">
        <v>22</v>
      </c>
      <c r="O234" s="117">
        <f t="shared" si="6"/>
        <v>59</v>
      </c>
    </row>
    <row r="235" spans="3:15" ht="20.100000000000001" customHeight="1" x14ac:dyDescent="0.25">
      <c r="C235" s="116"/>
      <c r="D235" s="116" t="s">
        <v>1650</v>
      </c>
      <c r="E235" s="117">
        <f>E220-E234</f>
        <v>680</v>
      </c>
      <c r="F235" s="117">
        <f>F220-F234</f>
        <v>119</v>
      </c>
      <c r="G235" s="117">
        <f>G220-G234</f>
        <v>130</v>
      </c>
      <c r="H235" s="117">
        <f>H220-H234</f>
        <v>20</v>
      </c>
      <c r="I235" s="117">
        <f>I220-I234</f>
        <v>31</v>
      </c>
      <c r="J235" s="117">
        <f t="shared" ref="J235:N235" si="11">J220-J234</f>
        <v>19</v>
      </c>
      <c r="K235" s="117">
        <f t="shared" si="11"/>
        <v>24</v>
      </c>
      <c r="L235" s="117">
        <f t="shared" si="11"/>
        <v>16</v>
      </c>
      <c r="M235" s="117">
        <f t="shared" si="11"/>
        <v>52</v>
      </c>
      <c r="N235" s="117">
        <f t="shared" si="11"/>
        <v>43</v>
      </c>
      <c r="O235" s="117">
        <f t="shared" si="6"/>
        <v>23</v>
      </c>
    </row>
    <row r="236" spans="3:15" ht="20.100000000000001" customHeight="1" x14ac:dyDescent="0.25">
      <c r="C236" s="116" t="s">
        <v>1651</v>
      </c>
      <c r="D236" s="116" t="s">
        <v>1652</v>
      </c>
      <c r="E236" s="116">
        <v>349</v>
      </c>
      <c r="F236" s="116">
        <v>17</v>
      </c>
      <c r="G236" s="116">
        <v>59</v>
      </c>
      <c r="H236" s="116">
        <v>4</v>
      </c>
      <c r="I236" s="116">
        <v>9</v>
      </c>
      <c r="J236" s="116">
        <v>2</v>
      </c>
      <c r="K236" s="116">
        <v>12</v>
      </c>
      <c r="L236" s="116">
        <v>11</v>
      </c>
      <c r="M236" s="116">
        <v>14</v>
      </c>
      <c r="N236" s="116">
        <v>31</v>
      </c>
      <c r="O236" s="117">
        <f t="shared" si="6"/>
        <v>24</v>
      </c>
    </row>
    <row r="237" spans="3:15" ht="20.100000000000001" customHeight="1" x14ac:dyDescent="0.25">
      <c r="C237" s="116"/>
      <c r="D237" s="116" t="s">
        <v>1653</v>
      </c>
      <c r="E237" s="116">
        <v>213</v>
      </c>
      <c r="F237" s="116">
        <v>18</v>
      </c>
      <c r="G237" s="116">
        <v>43</v>
      </c>
      <c r="H237" s="116">
        <v>5</v>
      </c>
      <c r="I237" s="116">
        <v>8</v>
      </c>
      <c r="J237" s="116">
        <v>3</v>
      </c>
      <c r="K237" s="116">
        <v>11</v>
      </c>
      <c r="L237" s="116">
        <v>6</v>
      </c>
      <c r="M237" s="116">
        <v>12</v>
      </c>
      <c r="N237" s="116">
        <v>22</v>
      </c>
      <c r="O237" s="117">
        <f t="shared" si="6"/>
        <v>12</v>
      </c>
    </row>
    <row r="238" spans="3:15" ht="20.100000000000001" customHeight="1" x14ac:dyDescent="0.25">
      <c r="C238" s="116"/>
      <c r="D238" s="116" t="s">
        <v>1655</v>
      </c>
      <c r="E238" s="116">
        <v>208</v>
      </c>
      <c r="F238" s="116">
        <v>9</v>
      </c>
      <c r="G238" s="116">
        <v>21</v>
      </c>
      <c r="H238" s="116">
        <v>2</v>
      </c>
      <c r="I238" s="116">
        <v>3</v>
      </c>
      <c r="J238" s="116">
        <v>7</v>
      </c>
      <c r="K238" s="116">
        <v>6</v>
      </c>
      <c r="L238" s="116">
        <v>3</v>
      </c>
      <c r="M238" s="116">
        <v>5</v>
      </c>
      <c r="N238" s="116">
        <v>7</v>
      </c>
      <c r="O238" s="117">
        <f t="shared" si="6"/>
        <v>7</v>
      </c>
    </row>
    <row r="239" spans="3:15" ht="20.100000000000001" customHeight="1" x14ac:dyDescent="0.25">
      <c r="C239" s="116"/>
      <c r="D239" s="116" t="s">
        <v>1656</v>
      </c>
      <c r="E239" s="117">
        <f>E220-(E236+E237+E238)</f>
        <v>230</v>
      </c>
      <c r="F239" s="117">
        <f>F220-(F236+F237+F238)</f>
        <v>126</v>
      </c>
      <c r="G239" s="117">
        <f>G220-(G236+G237+G238)</f>
        <v>127</v>
      </c>
      <c r="H239" s="117">
        <f t="shared" ref="H239:N239" si="12">H220-(H236+H237+H238)</f>
        <v>14</v>
      </c>
      <c r="I239" s="117">
        <f t="shared" si="12"/>
        <v>45</v>
      </c>
      <c r="J239" s="117">
        <f t="shared" si="12"/>
        <v>14</v>
      </c>
      <c r="K239" s="117">
        <f t="shared" si="12"/>
        <v>7</v>
      </c>
      <c r="L239" s="117">
        <f t="shared" si="12"/>
        <v>7</v>
      </c>
      <c r="M239" s="117">
        <f t="shared" si="12"/>
        <v>36</v>
      </c>
      <c r="N239" s="117">
        <f t="shared" si="12"/>
        <v>5</v>
      </c>
      <c r="O239" s="117">
        <f t="shared" si="6"/>
        <v>39</v>
      </c>
    </row>
    <row r="240" spans="3:15" ht="20.100000000000001" customHeight="1" x14ac:dyDescent="0.25">
      <c r="C240" s="116" t="s">
        <v>1620</v>
      </c>
      <c r="D240" s="116" t="s">
        <v>1660</v>
      </c>
      <c r="E240" s="116">
        <v>250</v>
      </c>
      <c r="F240" s="116">
        <v>32</v>
      </c>
      <c r="G240" s="116">
        <v>82</v>
      </c>
      <c r="H240" s="117">
        <v>4</v>
      </c>
      <c r="I240" s="116">
        <v>12</v>
      </c>
      <c r="J240" s="116">
        <v>7</v>
      </c>
      <c r="K240" s="116">
        <v>21</v>
      </c>
      <c r="L240" s="116">
        <v>12</v>
      </c>
      <c r="M240" s="116">
        <v>17</v>
      </c>
      <c r="N240" s="116">
        <v>33</v>
      </c>
      <c r="O240" s="117">
        <f t="shared" si="6"/>
        <v>32</v>
      </c>
    </row>
    <row r="241" spans="3:15" ht="20.100000000000001" customHeight="1" x14ac:dyDescent="0.25">
      <c r="C241" s="116"/>
      <c r="D241" s="116" t="s">
        <v>1661</v>
      </c>
      <c r="E241" s="116">
        <v>479</v>
      </c>
      <c r="F241" s="116">
        <v>12</v>
      </c>
      <c r="G241" s="116">
        <v>49</v>
      </c>
      <c r="H241" s="116">
        <v>3</v>
      </c>
      <c r="I241" s="116">
        <v>9</v>
      </c>
      <c r="J241" s="116">
        <v>6</v>
      </c>
      <c r="K241" s="116">
        <v>12</v>
      </c>
      <c r="L241" s="116">
        <v>11</v>
      </c>
      <c r="M241" s="116">
        <v>12</v>
      </c>
      <c r="N241" s="116">
        <v>21</v>
      </c>
      <c r="O241" s="117">
        <f t="shared" si="6"/>
        <v>16</v>
      </c>
    </row>
    <row r="242" spans="3:15" ht="20.100000000000001" customHeight="1" x14ac:dyDescent="0.25">
      <c r="C242" s="116"/>
      <c r="D242" s="116" t="s">
        <v>1659</v>
      </c>
      <c r="E242" s="117">
        <f>E220-(E240+E241)</f>
        <v>271</v>
      </c>
      <c r="F242" s="117">
        <f>F220-(F240+F241)</f>
        <v>126</v>
      </c>
      <c r="G242" s="117">
        <f>G220-(G240+G241)</f>
        <v>119</v>
      </c>
      <c r="H242" s="117">
        <f t="shared" ref="H242:N242" si="13">H220-(H240+H241)</f>
        <v>18</v>
      </c>
      <c r="I242" s="117">
        <f t="shared" si="13"/>
        <v>44</v>
      </c>
      <c r="J242" s="117">
        <f t="shared" si="13"/>
        <v>13</v>
      </c>
      <c r="K242" s="117">
        <f t="shared" si="13"/>
        <v>3</v>
      </c>
      <c r="L242" s="117">
        <f t="shared" si="13"/>
        <v>4</v>
      </c>
      <c r="M242" s="117">
        <f t="shared" si="13"/>
        <v>38</v>
      </c>
      <c r="N242" s="117">
        <f t="shared" si="13"/>
        <v>11</v>
      </c>
      <c r="O242" s="117">
        <f t="shared" si="6"/>
        <v>34</v>
      </c>
    </row>
    <row r="243" spans="3:15" ht="20.100000000000001" customHeight="1" x14ac:dyDescent="0.25">
      <c r="C243" s="116" t="s">
        <v>1657</v>
      </c>
      <c r="D243" s="116" t="s">
        <v>1662</v>
      </c>
      <c r="E243" s="116">
        <v>203</v>
      </c>
      <c r="F243" s="116">
        <v>39</v>
      </c>
      <c r="G243" s="116">
        <v>35</v>
      </c>
      <c r="H243" s="116">
        <v>5</v>
      </c>
      <c r="I243" s="116">
        <v>11</v>
      </c>
      <c r="J243" s="116">
        <v>7</v>
      </c>
      <c r="K243" s="116">
        <v>12</v>
      </c>
      <c r="L243" s="116">
        <v>11</v>
      </c>
      <c r="M243" s="116">
        <v>11</v>
      </c>
      <c r="N243" s="116">
        <v>31</v>
      </c>
      <c r="O243" s="117">
        <f t="shared" si="6"/>
        <v>1</v>
      </c>
    </row>
    <row r="244" spans="3:15" ht="20.100000000000001" customHeight="1" x14ac:dyDescent="0.25">
      <c r="C244" s="116"/>
      <c r="D244" s="116" t="s">
        <v>1663</v>
      </c>
      <c r="E244" s="116">
        <v>190</v>
      </c>
      <c r="F244" s="116">
        <v>31</v>
      </c>
      <c r="G244" s="116">
        <v>22</v>
      </c>
      <c r="H244" s="116">
        <v>2</v>
      </c>
      <c r="I244" s="116">
        <v>7</v>
      </c>
      <c r="J244" s="116">
        <v>4</v>
      </c>
      <c r="K244" s="116">
        <v>7</v>
      </c>
      <c r="L244" s="116">
        <v>4</v>
      </c>
      <c r="M244" s="116">
        <v>8</v>
      </c>
      <c r="N244" s="116">
        <v>22</v>
      </c>
      <c r="O244" s="117">
        <f t="shared" si="6"/>
        <v>0</v>
      </c>
    </row>
    <row r="245" spans="3:15" ht="20.100000000000001" customHeight="1" x14ac:dyDescent="0.25">
      <c r="C245" s="116"/>
      <c r="D245" s="116" t="s">
        <v>1664</v>
      </c>
      <c r="E245" s="116">
        <v>153</v>
      </c>
      <c r="F245" s="116">
        <v>26</v>
      </c>
      <c r="G245" s="116">
        <v>16</v>
      </c>
      <c r="H245" s="116">
        <v>1</v>
      </c>
      <c r="I245" s="116">
        <v>0</v>
      </c>
      <c r="J245" s="116">
        <v>1</v>
      </c>
      <c r="K245" s="116">
        <v>3</v>
      </c>
      <c r="L245" s="116">
        <v>3</v>
      </c>
      <c r="M245" s="116">
        <v>0</v>
      </c>
      <c r="N245" s="116">
        <v>10</v>
      </c>
      <c r="O245" s="117">
        <f t="shared" si="6"/>
        <v>13</v>
      </c>
    </row>
    <row r="246" spans="3:15" ht="20.100000000000001" customHeight="1" x14ac:dyDescent="0.25">
      <c r="C246" s="116"/>
      <c r="D246" s="116" t="s">
        <v>1666</v>
      </c>
      <c r="E246" s="117">
        <f>E220-(E243+E244+E245)</f>
        <v>454</v>
      </c>
      <c r="F246" s="117">
        <f>F220-(F243+F244+F245)</f>
        <v>74</v>
      </c>
      <c r="G246" s="117">
        <f>G220-(G243+G244+G245)</f>
        <v>177</v>
      </c>
      <c r="H246" s="117">
        <f t="shared" ref="H246:N246" si="14">H220-(H243+H244+H245)</f>
        <v>17</v>
      </c>
      <c r="I246" s="117">
        <f t="shared" si="14"/>
        <v>47</v>
      </c>
      <c r="J246" s="117">
        <f t="shared" si="14"/>
        <v>14</v>
      </c>
      <c r="K246" s="117">
        <f t="shared" si="14"/>
        <v>14</v>
      </c>
      <c r="L246" s="117">
        <f t="shared" si="14"/>
        <v>9</v>
      </c>
      <c r="M246" s="117">
        <f t="shared" si="14"/>
        <v>48</v>
      </c>
      <c r="N246" s="117">
        <f t="shared" si="14"/>
        <v>2</v>
      </c>
      <c r="O246" s="117">
        <f t="shared" si="6"/>
        <v>68</v>
      </c>
    </row>
    <row r="281" spans="3:15" ht="20.100000000000001" customHeight="1" x14ac:dyDescent="0.25">
      <c r="D281" s="33" t="s">
        <v>1887</v>
      </c>
    </row>
    <row r="283" spans="3:15" ht="20.100000000000001" customHeight="1" x14ac:dyDescent="0.25">
      <c r="C283" s="141" t="s">
        <v>1740</v>
      </c>
      <c r="D283" s="141" t="s">
        <v>1634</v>
      </c>
      <c r="E283" s="141" t="s">
        <v>1739</v>
      </c>
      <c r="F283" s="141" t="s">
        <v>1889</v>
      </c>
      <c r="G283" s="141" t="s">
        <v>1890</v>
      </c>
      <c r="H283" s="146" t="s">
        <v>1678</v>
      </c>
      <c r="I283" s="147"/>
      <c r="J283" s="147"/>
      <c r="K283" s="147"/>
      <c r="L283" s="147"/>
      <c r="M283" s="148"/>
      <c r="N283" s="146" t="s">
        <v>1881</v>
      </c>
      <c r="O283" s="148"/>
    </row>
    <row r="284" spans="3:15" ht="26.25" customHeight="1" x14ac:dyDescent="0.25">
      <c r="C284" s="142"/>
      <c r="D284" s="142"/>
      <c r="E284" s="142"/>
      <c r="F284" s="142"/>
      <c r="G284" s="142"/>
      <c r="H284" s="114" t="s">
        <v>1891</v>
      </c>
      <c r="I284" s="114" t="s">
        <v>1874</v>
      </c>
      <c r="J284" s="114" t="s">
        <v>1892</v>
      </c>
      <c r="K284" s="114" t="s">
        <v>1878</v>
      </c>
      <c r="L284" s="114" t="s">
        <v>1893</v>
      </c>
      <c r="M284" s="114" t="s">
        <v>1879</v>
      </c>
      <c r="N284" s="114" t="s">
        <v>1894</v>
      </c>
      <c r="O284" s="114" t="s">
        <v>1880</v>
      </c>
    </row>
    <row r="285" spans="3:15" ht="20.100000000000001" customHeight="1" x14ac:dyDescent="0.25">
      <c r="C285" s="116" t="s">
        <v>1888</v>
      </c>
      <c r="D285" s="116" t="s">
        <v>1752</v>
      </c>
      <c r="E285" s="117">
        <v>20000</v>
      </c>
      <c r="F285" s="116">
        <v>450</v>
      </c>
      <c r="G285" s="116">
        <v>550</v>
      </c>
      <c r="H285" s="116">
        <v>25</v>
      </c>
      <c r="I285" s="116">
        <v>165</v>
      </c>
      <c r="J285" s="116">
        <v>76</v>
      </c>
      <c r="K285" s="116">
        <v>36</v>
      </c>
      <c r="L285" s="116">
        <v>47</v>
      </c>
      <c r="M285" s="116">
        <v>67</v>
      </c>
      <c r="N285" s="116">
        <v>65</v>
      </c>
      <c r="O285" s="117">
        <f>G285-(I285+K285+M285)</f>
        <v>282</v>
      </c>
    </row>
    <row r="286" spans="3:15" ht="20.100000000000001" customHeight="1" x14ac:dyDescent="0.25">
      <c r="C286" s="140" t="s">
        <v>1716</v>
      </c>
      <c r="D286" s="116" t="s">
        <v>1736</v>
      </c>
      <c r="E286" s="117">
        <v>1750</v>
      </c>
      <c r="F286" s="116">
        <v>250</v>
      </c>
      <c r="G286" s="116">
        <v>150</v>
      </c>
      <c r="H286" s="116">
        <v>10</v>
      </c>
      <c r="I286" s="116">
        <v>53</v>
      </c>
      <c r="J286" s="116">
        <v>6</v>
      </c>
      <c r="K286" s="116">
        <v>28</v>
      </c>
      <c r="L286" s="116">
        <v>13</v>
      </c>
      <c r="M286" s="116">
        <v>29</v>
      </c>
      <c r="N286" s="116">
        <v>44</v>
      </c>
      <c r="O286" s="117">
        <f t="shared" ref="O286:O311" si="15">G286-(I286+K286+M286)</f>
        <v>40</v>
      </c>
    </row>
    <row r="287" spans="3:15" ht="20.100000000000001" customHeight="1" x14ac:dyDescent="0.25">
      <c r="C287" s="140"/>
      <c r="D287" s="116" t="s">
        <v>1737</v>
      </c>
      <c r="E287" s="117">
        <v>11560</v>
      </c>
      <c r="F287" s="116">
        <v>560</v>
      </c>
      <c r="G287" s="116">
        <v>260</v>
      </c>
      <c r="H287" s="116">
        <f t="shared" ref="H287:N287" si="16">H285-H286</f>
        <v>15</v>
      </c>
      <c r="I287" s="116">
        <f t="shared" si="16"/>
        <v>112</v>
      </c>
      <c r="J287" s="116">
        <f t="shared" si="16"/>
        <v>70</v>
      </c>
      <c r="K287" s="116">
        <f t="shared" si="16"/>
        <v>8</v>
      </c>
      <c r="L287" s="116">
        <f t="shared" si="16"/>
        <v>34</v>
      </c>
      <c r="M287" s="116">
        <f t="shared" si="16"/>
        <v>38</v>
      </c>
      <c r="N287" s="116">
        <f t="shared" si="16"/>
        <v>21</v>
      </c>
      <c r="O287" s="117">
        <f t="shared" si="15"/>
        <v>102</v>
      </c>
    </row>
    <row r="288" spans="3:15" ht="20.100000000000001" customHeight="1" x14ac:dyDescent="0.25">
      <c r="C288" s="140"/>
      <c r="D288" s="116" t="s">
        <v>1738</v>
      </c>
      <c r="E288" s="117">
        <f>E285-(E286+E287)</f>
        <v>6690</v>
      </c>
      <c r="F288" s="116">
        <v>560</v>
      </c>
      <c r="G288" s="116">
        <f>G285-(G286+G287)</f>
        <v>140</v>
      </c>
      <c r="H288" s="116">
        <v>7</v>
      </c>
      <c r="I288" s="116">
        <v>54</v>
      </c>
      <c r="J288" s="116">
        <v>11</v>
      </c>
      <c r="K288" s="116">
        <v>13</v>
      </c>
      <c r="L288" s="116">
        <v>13</v>
      </c>
      <c r="M288" s="116">
        <v>31</v>
      </c>
      <c r="N288" s="116">
        <v>27</v>
      </c>
      <c r="O288" s="117">
        <f t="shared" si="15"/>
        <v>42</v>
      </c>
    </row>
    <row r="289" spans="3:15" ht="20.100000000000001" customHeight="1" x14ac:dyDescent="0.25">
      <c r="C289" s="140" t="s">
        <v>1748</v>
      </c>
      <c r="D289" s="116" t="s">
        <v>1749</v>
      </c>
      <c r="E289" s="117">
        <v>14178</v>
      </c>
      <c r="F289" s="116">
        <v>178</v>
      </c>
      <c r="G289" s="116">
        <v>208</v>
      </c>
      <c r="H289" s="116">
        <v>5</v>
      </c>
      <c r="I289" s="116">
        <v>1</v>
      </c>
      <c r="J289" s="116">
        <v>32</v>
      </c>
      <c r="K289" s="116">
        <v>12</v>
      </c>
      <c r="L289" s="116">
        <v>8</v>
      </c>
      <c r="M289" s="116">
        <v>16</v>
      </c>
      <c r="N289" s="116">
        <v>22</v>
      </c>
      <c r="O289" s="117">
        <f t="shared" si="15"/>
        <v>179</v>
      </c>
    </row>
    <row r="290" spans="3:15" ht="20.100000000000001" customHeight="1" x14ac:dyDescent="0.25">
      <c r="C290" s="140"/>
      <c r="D290" s="116" t="s">
        <v>1750</v>
      </c>
      <c r="E290" s="117">
        <v>5214</v>
      </c>
      <c r="F290" s="116">
        <v>144</v>
      </c>
      <c r="G290" s="116">
        <v>214</v>
      </c>
      <c r="H290" s="116">
        <v>13</v>
      </c>
      <c r="I290" s="116">
        <v>110</v>
      </c>
      <c r="J290" s="116">
        <v>13</v>
      </c>
      <c r="K290" s="116">
        <v>11</v>
      </c>
      <c r="L290" s="116">
        <v>6</v>
      </c>
      <c r="M290" s="116">
        <v>20</v>
      </c>
      <c r="N290" s="116">
        <v>16</v>
      </c>
      <c r="O290" s="117">
        <f t="shared" si="15"/>
        <v>73</v>
      </c>
    </row>
    <row r="291" spans="3:15" ht="20.100000000000001" customHeight="1" x14ac:dyDescent="0.25">
      <c r="C291" s="140"/>
      <c r="D291" s="116" t="s">
        <v>1729</v>
      </c>
      <c r="E291" s="117">
        <f>E285-E289-E290</f>
        <v>608</v>
      </c>
      <c r="F291" s="116">
        <f>F285-F289-F290</f>
        <v>128</v>
      </c>
      <c r="G291" s="116">
        <f>G285-G289-G290</f>
        <v>128</v>
      </c>
      <c r="H291" s="116">
        <f t="shared" ref="H291:N291" si="17">H285-H289-H290</f>
        <v>7</v>
      </c>
      <c r="I291" s="116">
        <f t="shared" si="17"/>
        <v>54</v>
      </c>
      <c r="J291" s="116">
        <f t="shared" si="17"/>
        <v>31</v>
      </c>
      <c r="K291" s="116">
        <f t="shared" si="17"/>
        <v>13</v>
      </c>
      <c r="L291" s="116">
        <f t="shared" si="17"/>
        <v>33</v>
      </c>
      <c r="M291" s="116">
        <f t="shared" si="17"/>
        <v>31</v>
      </c>
      <c r="N291" s="116">
        <f t="shared" si="17"/>
        <v>27</v>
      </c>
      <c r="O291" s="117">
        <f t="shared" si="15"/>
        <v>30</v>
      </c>
    </row>
    <row r="292" spans="3:15" ht="20.100000000000001" customHeight="1" x14ac:dyDescent="0.25">
      <c r="C292" s="140" t="s">
        <v>1747</v>
      </c>
      <c r="D292" s="116" t="s">
        <v>1711</v>
      </c>
      <c r="E292" s="117">
        <v>3255</v>
      </c>
      <c r="F292" s="116">
        <v>155</v>
      </c>
      <c r="G292" s="116">
        <v>155</v>
      </c>
      <c r="H292" s="116">
        <v>3</v>
      </c>
      <c r="I292" s="116">
        <v>13</v>
      </c>
      <c r="J292" s="116">
        <v>13</v>
      </c>
      <c r="K292" s="116">
        <v>15</v>
      </c>
      <c r="L292" s="116">
        <v>15</v>
      </c>
      <c r="M292" s="116">
        <v>9</v>
      </c>
      <c r="N292" s="116">
        <v>11</v>
      </c>
      <c r="O292" s="117">
        <f t="shared" si="15"/>
        <v>118</v>
      </c>
    </row>
    <row r="293" spans="3:15" ht="20.100000000000001" customHeight="1" x14ac:dyDescent="0.25">
      <c r="C293" s="140"/>
      <c r="D293" s="116" t="s">
        <v>1712</v>
      </c>
      <c r="E293" s="117">
        <v>2663</v>
      </c>
      <c r="F293" s="116">
        <v>163</v>
      </c>
      <c r="G293" s="116">
        <v>93</v>
      </c>
      <c r="H293" s="116">
        <v>3</v>
      </c>
      <c r="I293" s="116">
        <v>12</v>
      </c>
      <c r="J293" s="116">
        <v>2</v>
      </c>
      <c r="K293" s="116">
        <v>13</v>
      </c>
      <c r="L293" s="116">
        <v>4</v>
      </c>
      <c r="M293" s="116">
        <v>5</v>
      </c>
      <c r="N293" s="116">
        <v>7</v>
      </c>
      <c r="O293" s="117">
        <f t="shared" si="15"/>
        <v>63</v>
      </c>
    </row>
    <row r="294" spans="3:15" ht="20.100000000000001" customHeight="1" x14ac:dyDescent="0.25">
      <c r="C294" s="140"/>
      <c r="D294" s="116" t="s">
        <v>1713</v>
      </c>
      <c r="E294" s="117">
        <v>2163</v>
      </c>
      <c r="F294" s="116">
        <v>63</v>
      </c>
      <c r="G294" s="116">
        <v>63</v>
      </c>
      <c r="H294" s="116">
        <v>1</v>
      </c>
      <c r="I294" s="116">
        <v>9</v>
      </c>
      <c r="J294" s="116">
        <v>1</v>
      </c>
      <c r="K294" s="116">
        <v>4</v>
      </c>
      <c r="L294" s="116">
        <v>11</v>
      </c>
      <c r="M294" s="116">
        <v>4</v>
      </c>
      <c r="N294" s="116">
        <v>5</v>
      </c>
      <c r="O294" s="117">
        <f t="shared" si="15"/>
        <v>46</v>
      </c>
    </row>
    <row r="295" spans="3:15" ht="20.100000000000001" customHeight="1" x14ac:dyDescent="0.25">
      <c r="C295" s="140"/>
      <c r="D295" s="116" t="s">
        <v>1714</v>
      </c>
      <c r="E295" s="117">
        <f>E285-(E292+E293+E294)</f>
        <v>11919</v>
      </c>
      <c r="F295" s="117">
        <f>F285-(F292+F293+F294)</f>
        <v>69</v>
      </c>
      <c r="G295" s="117">
        <f>G285-(G292+G293+G294)</f>
        <v>239</v>
      </c>
      <c r="H295" s="117">
        <f t="shared" ref="H295:N295" si="18">H285-(H292+H293+H294)</f>
        <v>18</v>
      </c>
      <c r="I295" s="117">
        <f t="shared" si="18"/>
        <v>131</v>
      </c>
      <c r="J295" s="117">
        <f t="shared" si="18"/>
        <v>60</v>
      </c>
      <c r="K295" s="117">
        <f t="shared" si="18"/>
        <v>4</v>
      </c>
      <c r="L295" s="117">
        <f t="shared" si="18"/>
        <v>17</v>
      </c>
      <c r="M295" s="117">
        <f t="shared" si="18"/>
        <v>49</v>
      </c>
      <c r="N295" s="117">
        <f t="shared" si="18"/>
        <v>42</v>
      </c>
      <c r="O295" s="117">
        <f>G295-(I295+K295+M295)</f>
        <v>55</v>
      </c>
    </row>
    <row r="296" spans="3:15" ht="20.100000000000001" customHeight="1" x14ac:dyDescent="0.25">
      <c r="C296" s="140" t="s">
        <v>1707</v>
      </c>
      <c r="D296" s="116" t="s">
        <v>1708</v>
      </c>
      <c r="E296" s="117">
        <v>1115</v>
      </c>
      <c r="F296" s="116">
        <v>115</v>
      </c>
      <c r="G296" s="116">
        <v>233</v>
      </c>
      <c r="H296" s="116">
        <v>7</v>
      </c>
      <c r="I296" s="116">
        <v>72</v>
      </c>
      <c r="J296" s="116">
        <v>28</v>
      </c>
      <c r="K296" s="116">
        <v>11</v>
      </c>
      <c r="L296" s="116">
        <v>13</v>
      </c>
      <c r="M296" s="116">
        <v>31</v>
      </c>
      <c r="N296" s="116">
        <v>27</v>
      </c>
      <c r="O296" s="117">
        <f t="shared" si="15"/>
        <v>119</v>
      </c>
    </row>
    <row r="297" spans="3:15" ht="20.100000000000001" customHeight="1" x14ac:dyDescent="0.25">
      <c r="C297" s="140"/>
      <c r="D297" s="116" t="s">
        <v>1709</v>
      </c>
      <c r="E297" s="117">
        <v>2450</v>
      </c>
      <c r="F297" s="116">
        <v>250</v>
      </c>
      <c r="G297" s="116">
        <v>250</v>
      </c>
      <c r="H297" s="116">
        <v>5</v>
      </c>
      <c r="I297" s="116">
        <v>41</v>
      </c>
      <c r="J297" s="116">
        <v>12</v>
      </c>
      <c r="K297" s="116">
        <v>12</v>
      </c>
      <c r="L297" s="116">
        <v>10</v>
      </c>
      <c r="M297" s="116">
        <v>17</v>
      </c>
      <c r="N297" s="116">
        <v>42</v>
      </c>
      <c r="O297" s="117">
        <f t="shared" si="15"/>
        <v>180</v>
      </c>
    </row>
    <row r="298" spans="3:15" ht="20.100000000000001" customHeight="1" x14ac:dyDescent="0.25">
      <c r="C298" s="140"/>
      <c r="D298" s="116" t="s">
        <v>1710</v>
      </c>
      <c r="E298" s="117">
        <v>1320</v>
      </c>
      <c r="F298" s="116">
        <v>220</v>
      </c>
      <c r="G298" s="116">
        <v>329</v>
      </c>
      <c r="H298" s="117">
        <f t="shared" ref="H298:N298" si="19">H285-H297</f>
        <v>20</v>
      </c>
      <c r="I298" s="117">
        <f t="shared" si="19"/>
        <v>124</v>
      </c>
      <c r="J298" s="117">
        <f t="shared" si="19"/>
        <v>64</v>
      </c>
      <c r="K298" s="117">
        <f t="shared" si="19"/>
        <v>24</v>
      </c>
      <c r="L298" s="117">
        <f t="shared" si="19"/>
        <v>37</v>
      </c>
      <c r="M298" s="117">
        <f t="shared" si="19"/>
        <v>50</v>
      </c>
      <c r="N298" s="117">
        <f t="shared" si="19"/>
        <v>23</v>
      </c>
      <c r="O298" s="117">
        <f t="shared" si="15"/>
        <v>131</v>
      </c>
    </row>
    <row r="299" spans="3:15" ht="20.100000000000001" customHeight="1" x14ac:dyDescent="0.25">
      <c r="C299" s="140"/>
      <c r="D299" s="116" t="s">
        <v>1717</v>
      </c>
      <c r="E299" s="117">
        <v>1457</v>
      </c>
      <c r="F299" s="116">
        <v>57</v>
      </c>
      <c r="G299" s="116">
        <v>266</v>
      </c>
      <c r="H299" s="116">
        <v>5</v>
      </c>
      <c r="I299" s="116">
        <v>34</v>
      </c>
      <c r="J299" s="116">
        <v>7</v>
      </c>
      <c r="K299" s="116">
        <v>12</v>
      </c>
      <c r="L299" s="116">
        <v>11</v>
      </c>
      <c r="M299" s="116">
        <v>15</v>
      </c>
      <c r="N299" s="116">
        <v>22</v>
      </c>
      <c r="O299" s="117">
        <f t="shared" si="15"/>
        <v>205</v>
      </c>
    </row>
    <row r="300" spans="3:15" ht="20.100000000000001" customHeight="1" x14ac:dyDescent="0.25">
      <c r="C300" s="140"/>
      <c r="D300" s="116" t="s">
        <v>1718</v>
      </c>
      <c r="E300" s="117">
        <v>1155</v>
      </c>
      <c r="F300" s="116">
        <v>55</v>
      </c>
      <c r="G300" s="116">
        <v>221</v>
      </c>
      <c r="H300" s="117">
        <f>H285-H299</f>
        <v>20</v>
      </c>
      <c r="I300" s="117">
        <f>I285-I299</f>
        <v>131</v>
      </c>
      <c r="J300" s="117">
        <f t="shared" ref="J300" si="20">J285-J299</f>
        <v>69</v>
      </c>
      <c r="K300" s="117">
        <f t="shared" ref="K300" si="21">K285-K299</f>
        <v>24</v>
      </c>
      <c r="L300" s="117">
        <f t="shared" ref="L300" si="22">L285-L299</f>
        <v>36</v>
      </c>
      <c r="M300" s="117">
        <f t="shared" ref="M300" si="23">M285-M299</f>
        <v>52</v>
      </c>
      <c r="N300" s="117">
        <f t="shared" ref="N300" si="24">N285-N299</f>
        <v>43</v>
      </c>
      <c r="O300" s="117">
        <f t="shared" si="15"/>
        <v>14</v>
      </c>
    </row>
    <row r="301" spans="3:15" ht="20.100000000000001" customHeight="1" x14ac:dyDescent="0.25">
      <c r="C301" s="140"/>
      <c r="D301" s="116" t="s">
        <v>1719</v>
      </c>
      <c r="E301" s="117">
        <v>12115</v>
      </c>
      <c r="F301" s="116">
        <v>115</v>
      </c>
      <c r="G301" s="116">
        <v>115</v>
      </c>
      <c r="H301" s="116">
        <v>4</v>
      </c>
      <c r="I301" s="116">
        <v>9</v>
      </c>
      <c r="J301" s="116">
        <v>2</v>
      </c>
      <c r="K301" s="116">
        <v>12</v>
      </c>
      <c r="L301" s="116">
        <v>11</v>
      </c>
      <c r="M301" s="116">
        <v>14</v>
      </c>
      <c r="N301" s="116">
        <v>31</v>
      </c>
      <c r="O301" s="117">
        <f t="shared" si="15"/>
        <v>80</v>
      </c>
    </row>
    <row r="302" spans="3:15" ht="20.100000000000001" customHeight="1" x14ac:dyDescent="0.25">
      <c r="C302" s="140"/>
      <c r="D302" s="116" t="s">
        <v>1720</v>
      </c>
      <c r="E302" s="117">
        <v>1245</v>
      </c>
      <c r="F302" s="116">
        <v>45</v>
      </c>
      <c r="G302" s="116">
        <v>45</v>
      </c>
      <c r="H302" s="116">
        <v>5</v>
      </c>
      <c r="I302" s="116">
        <v>8</v>
      </c>
      <c r="J302" s="116">
        <v>3</v>
      </c>
      <c r="K302" s="116">
        <v>11</v>
      </c>
      <c r="L302" s="116">
        <v>6</v>
      </c>
      <c r="M302" s="116">
        <v>12</v>
      </c>
      <c r="N302" s="117">
        <f>N285-(N295+N296+N297-N298-N299-N300+N303)</f>
        <v>42</v>
      </c>
      <c r="O302" s="117">
        <f>G302-(I302+K302+M302)</f>
        <v>14</v>
      </c>
    </row>
    <row r="303" spans="3:15" ht="20.100000000000001" customHeight="1" x14ac:dyDescent="0.25">
      <c r="C303" s="140"/>
      <c r="D303" s="116" t="s">
        <v>1715</v>
      </c>
      <c r="E303" s="117">
        <f>E285-(E296+E297+E298-E299-E300-E301+E302)</f>
        <v>28597</v>
      </c>
      <c r="F303" s="116">
        <f>F285-(F296+F297+F298-F299-F300-F301+F302)</f>
        <v>47</v>
      </c>
      <c r="G303" s="116">
        <f>G285-(G296+G297+G298-G299-G300-G301+G302)</f>
        <v>295</v>
      </c>
      <c r="H303" s="116">
        <f t="shared" ref="H303:L303" si="25">H285-(H296+H297+H298-H299-H300-H301+H302)</f>
        <v>17</v>
      </c>
      <c r="I303" s="116">
        <f t="shared" si="25"/>
        <v>94</v>
      </c>
      <c r="J303" s="116">
        <f t="shared" si="25"/>
        <v>47</v>
      </c>
      <c r="K303" s="116">
        <f t="shared" si="25"/>
        <v>26</v>
      </c>
      <c r="L303" s="116">
        <f t="shared" si="25"/>
        <v>39</v>
      </c>
      <c r="M303" s="117">
        <f>M285-(M296+M297+M298-M299-M300-M301+M302)</f>
        <v>38</v>
      </c>
      <c r="N303" s="117">
        <v>0</v>
      </c>
      <c r="O303" s="117">
        <f>G303-(I303+K303+M303)</f>
        <v>137</v>
      </c>
    </row>
    <row r="304" spans="3:15" ht="20.100000000000001" customHeight="1" x14ac:dyDescent="0.25">
      <c r="C304" s="140" t="s">
        <v>1741</v>
      </c>
      <c r="D304" s="116" t="s">
        <v>1722</v>
      </c>
      <c r="E304" s="117">
        <v>1115</v>
      </c>
      <c r="F304" s="116">
        <v>115</v>
      </c>
      <c r="G304" s="116">
        <v>115</v>
      </c>
      <c r="H304" s="117">
        <v>5</v>
      </c>
      <c r="I304" s="117">
        <v>6</v>
      </c>
      <c r="J304" s="117">
        <v>4</v>
      </c>
      <c r="K304" s="117">
        <v>3</v>
      </c>
      <c r="L304" s="117">
        <v>3</v>
      </c>
      <c r="M304" s="117">
        <v>9</v>
      </c>
      <c r="N304" s="117">
        <v>12</v>
      </c>
      <c r="O304" s="117">
        <f t="shared" si="15"/>
        <v>97</v>
      </c>
    </row>
    <row r="305" spans="3:15" ht="20.100000000000001" customHeight="1" x14ac:dyDescent="0.25">
      <c r="C305" s="140"/>
      <c r="D305" s="116" t="s">
        <v>1721</v>
      </c>
      <c r="E305" s="117">
        <v>7475</v>
      </c>
      <c r="F305" s="116">
        <v>275</v>
      </c>
      <c r="G305" s="116">
        <v>275</v>
      </c>
      <c r="H305" s="117">
        <v>4</v>
      </c>
      <c r="I305" s="116">
        <v>12</v>
      </c>
      <c r="J305" s="116">
        <v>7</v>
      </c>
      <c r="K305" s="116">
        <v>21</v>
      </c>
      <c r="L305" s="116">
        <v>12</v>
      </c>
      <c r="M305" s="116">
        <v>17</v>
      </c>
      <c r="N305" s="116">
        <v>33</v>
      </c>
      <c r="O305" s="117">
        <f t="shared" si="15"/>
        <v>225</v>
      </c>
    </row>
    <row r="306" spans="3:15" ht="20.100000000000001" customHeight="1" x14ac:dyDescent="0.25">
      <c r="C306" s="140"/>
      <c r="D306" s="116" t="s">
        <v>1723</v>
      </c>
      <c r="E306" s="117">
        <f>E285-(E304+E305)</f>
        <v>11410</v>
      </c>
      <c r="F306" s="116">
        <f>F285-(F304+F305)</f>
        <v>60</v>
      </c>
      <c r="G306" s="116">
        <f>G285-(G304+G305)</f>
        <v>160</v>
      </c>
      <c r="H306" s="116">
        <v>3</v>
      </c>
      <c r="I306" s="116">
        <v>9</v>
      </c>
      <c r="J306" s="116">
        <v>6</v>
      </c>
      <c r="K306" s="116">
        <v>12</v>
      </c>
      <c r="L306" s="116">
        <v>11</v>
      </c>
      <c r="M306" s="116">
        <v>12</v>
      </c>
      <c r="N306" s="116">
        <v>21</v>
      </c>
      <c r="O306" s="117">
        <f t="shared" si="15"/>
        <v>127</v>
      </c>
    </row>
    <row r="307" spans="3:15" ht="20.100000000000001" customHeight="1" x14ac:dyDescent="0.25">
      <c r="C307" s="140" t="s">
        <v>1724</v>
      </c>
      <c r="D307" s="116" t="s">
        <v>1726</v>
      </c>
      <c r="E307" s="117">
        <v>1137</v>
      </c>
      <c r="F307" s="116">
        <v>37</v>
      </c>
      <c r="G307" s="116">
        <v>197</v>
      </c>
      <c r="H307" s="117">
        <f t="shared" ref="H307" si="26">H285-(H305+H306)</f>
        <v>18</v>
      </c>
      <c r="I307" s="117">
        <f t="shared" ref="I307" si="27">I285-(I305+I306)</f>
        <v>144</v>
      </c>
      <c r="J307" s="117">
        <f t="shared" ref="J307" si="28">J285-(J305+J306)</f>
        <v>63</v>
      </c>
      <c r="K307" s="117">
        <f t="shared" ref="K307" si="29">K285-(K305+K306)</f>
        <v>3</v>
      </c>
      <c r="L307" s="117">
        <f t="shared" ref="L307" si="30">L285-(L305+L306)</f>
        <v>24</v>
      </c>
      <c r="M307" s="117">
        <f t="shared" ref="M307" si="31">M285-(M305+M306)</f>
        <v>38</v>
      </c>
      <c r="N307" s="117">
        <f t="shared" ref="N307" si="32">N285-(N305+N306)</f>
        <v>11</v>
      </c>
      <c r="O307" s="117">
        <f>G307-(I307+K307+M307)</f>
        <v>12</v>
      </c>
    </row>
    <row r="308" spans="3:15" ht="20.100000000000001" customHeight="1" x14ac:dyDescent="0.25">
      <c r="C308" s="140"/>
      <c r="D308" s="116" t="s">
        <v>1725</v>
      </c>
      <c r="E308" s="117">
        <v>9757</v>
      </c>
      <c r="F308" s="116">
        <v>157</v>
      </c>
      <c r="G308" s="116">
        <v>67</v>
      </c>
      <c r="H308" s="116">
        <v>5</v>
      </c>
      <c r="I308" s="116">
        <v>11</v>
      </c>
      <c r="J308" s="116">
        <v>7</v>
      </c>
      <c r="K308" s="116">
        <v>12</v>
      </c>
      <c r="L308" s="116">
        <v>11</v>
      </c>
      <c r="M308" s="116">
        <v>11</v>
      </c>
      <c r="N308" s="116">
        <v>31</v>
      </c>
      <c r="O308" s="117">
        <f t="shared" si="15"/>
        <v>33</v>
      </c>
    </row>
    <row r="309" spans="3:15" ht="20.100000000000001" customHeight="1" x14ac:dyDescent="0.25">
      <c r="C309" s="140"/>
      <c r="D309" s="116" t="s">
        <v>1727</v>
      </c>
      <c r="E309" s="117">
        <v>1254</v>
      </c>
      <c r="F309" s="116">
        <v>104</v>
      </c>
      <c r="G309" s="116">
        <v>44</v>
      </c>
      <c r="H309" s="116">
        <v>2</v>
      </c>
      <c r="I309" s="116">
        <v>7</v>
      </c>
      <c r="J309" s="116">
        <v>4</v>
      </c>
      <c r="K309" s="116">
        <v>7</v>
      </c>
      <c r="L309" s="116">
        <v>4</v>
      </c>
      <c r="M309" s="116">
        <v>8</v>
      </c>
      <c r="N309" s="116">
        <v>22</v>
      </c>
      <c r="O309" s="117">
        <f t="shared" si="15"/>
        <v>22</v>
      </c>
    </row>
    <row r="310" spans="3:15" ht="20.100000000000001" customHeight="1" x14ac:dyDescent="0.25">
      <c r="C310" s="140"/>
      <c r="D310" s="116" t="s">
        <v>1728</v>
      </c>
      <c r="E310" s="117">
        <v>1023</v>
      </c>
      <c r="F310" s="116">
        <v>53</v>
      </c>
      <c r="G310" s="116">
        <v>23</v>
      </c>
      <c r="H310" s="116">
        <v>1</v>
      </c>
      <c r="I310" s="116">
        <v>0</v>
      </c>
      <c r="J310" s="116">
        <v>1</v>
      </c>
      <c r="K310" s="116">
        <v>3</v>
      </c>
      <c r="L310" s="116">
        <v>3</v>
      </c>
      <c r="M310" s="116">
        <v>0</v>
      </c>
      <c r="N310" s="116">
        <v>10</v>
      </c>
      <c r="O310" s="117">
        <f t="shared" si="15"/>
        <v>20</v>
      </c>
    </row>
    <row r="311" spans="3:15" ht="20.100000000000001" customHeight="1" x14ac:dyDescent="0.25">
      <c r="C311" s="140"/>
      <c r="D311" s="116" t="s">
        <v>1641</v>
      </c>
      <c r="E311" s="117">
        <f>E285-(E307+E308+E309+E310)</f>
        <v>6829</v>
      </c>
      <c r="F311" s="116">
        <f>F285-(F307+F308+F309+F310)</f>
        <v>99</v>
      </c>
      <c r="G311" s="116">
        <f>G285-(G307+G308+G309+G310)</f>
        <v>219</v>
      </c>
      <c r="H311" s="117">
        <f t="shared" ref="H311" si="33">H285-(H308+H309+H310)</f>
        <v>17</v>
      </c>
      <c r="I311" s="117">
        <f t="shared" ref="I311" si="34">I285-(I308+I309+I310)</f>
        <v>147</v>
      </c>
      <c r="J311" s="117">
        <f t="shared" ref="J311" si="35">J285-(J308+J309+J310)</f>
        <v>64</v>
      </c>
      <c r="K311" s="117">
        <f t="shared" ref="K311" si="36">K285-(K308+K309+K310)</f>
        <v>14</v>
      </c>
      <c r="L311" s="117">
        <f t="shared" ref="L311" si="37">L285-(L308+L309+L310)</f>
        <v>29</v>
      </c>
      <c r="M311" s="117">
        <f t="shared" ref="M311" si="38">M285-(M308+M309+M310)</f>
        <v>48</v>
      </c>
      <c r="N311" s="117">
        <f t="shared" ref="N311" si="39">N285-(N308+N309+N310)</f>
        <v>2</v>
      </c>
      <c r="O311" s="117">
        <f t="shared" si="15"/>
        <v>10</v>
      </c>
    </row>
  </sheetData>
  <mergeCells count="15">
    <mergeCell ref="H218:M218"/>
    <mergeCell ref="N218:O218"/>
    <mergeCell ref="C292:C295"/>
    <mergeCell ref="C296:C303"/>
    <mergeCell ref="C304:C306"/>
    <mergeCell ref="H283:M283"/>
    <mergeCell ref="N283:O283"/>
    <mergeCell ref="C307:C311"/>
    <mergeCell ref="C283:C284"/>
    <mergeCell ref="C286:C288"/>
    <mergeCell ref="F283:F284"/>
    <mergeCell ref="G283:G284"/>
    <mergeCell ref="C289:C291"/>
    <mergeCell ref="D283:D284"/>
    <mergeCell ref="E283:E284"/>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S296"/>
  <sheetViews>
    <sheetView topLeftCell="A301" workbookViewId="0">
      <selection activeCell="L157" sqref="L157"/>
    </sheetView>
  </sheetViews>
  <sheetFormatPr defaultRowHeight="20.100000000000001" customHeight="1" x14ac:dyDescent="0.25"/>
  <cols>
    <col min="1" max="3" width="9.140625" style="17"/>
    <col min="4" max="4" width="38" style="17" customWidth="1"/>
    <col min="5" max="5" width="12.140625" style="17" customWidth="1"/>
    <col min="6" max="6" width="11.140625" style="17" customWidth="1"/>
    <col min="7" max="9" width="9.140625" style="17"/>
    <col min="10" max="10" width="12.42578125" style="17" customWidth="1"/>
    <col min="11" max="16384" width="9.140625" style="17"/>
  </cols>
  <sheetData>
    <row r="3" spans="2:8" ht="20.100000000000001" customHeight="1" x14ac:dyDescent="0.25">
      <c r="B3" s="93" t="s">
        <v>32</v>
      </c>
    </row>
    <row r="5" spans="2:8" ht="20.100000000000001" customHeight="1" x14ac:dyDescent="0.25">
      <c r="B5" s="11" t="s">
        <v>33</v>
      </c>
      <c r="C5" s="99"/>
      <c r="D5" s="99"/>
      <c r="E5" s="99"/>
      <c r="F5" s="99"/>
      <c r="G5" s="99"/>
      <c r="H5" s="99"/>
    </row>
    <row r="7" spans="2:8" ht="20.100000000000001" customHeight="1" x14ac:dyDescent="0.25">
      <c r="C7" s="2" t="s">
        <v>13</v>
      </c>
      <c r="D7" s="99"/>
      <c r="E7" s="99"/>
      <c r="F7" s="99"/>
      <c r="G7" s="99"/>
      <c r="H7" s="99"/>
    </row>
    <row r="8" spans="2:8" ht="20.100000000000001" customHeight="1" x14ac:dyDescent="0.25">
      <c r="C8" s="2" t="s">
        <v>162</v>
      </c>
      <c r="D8" s="99"/>
      <c r="E8" s="99"/>
      <c r="F8" s="99"/>
      <c r="G8" s="99"/>
      <c r="H8" s="99"/>
    </row>
    <row r="9" spans="2:8" ht="20.100000000000001" customHeight="1" x14ac:dyDescent="0.25">
      <c r="B9" s="3"/>
      <c r="C9" s="99"/>
      <c r="D9" s="99"/>
      <c r="E9" s="99"/>
      <c r="F9" s="99"/>
      <c r="G9" s="99"/>
      <c r="H9" s="99"/>
    </row>
    <row r="10" spans="2:8" ht="20.100000000000001" customHeight="1" x14ac:dyDescent="0.25">
      <c r="B10" s="11" t="s">
        <v>34</v>
      </c>
      <c r="C10" s="99"/>
      <c r="D10" s="99"/>
      <c r="E10" s="99"/>
      <c r="F10" s="99"/>
      <c r="G10" s="99"/>
      <c r="H10" s="99"/>
    </row>
    <row r="11" spans="2:8" ht="20.100000000000001" customHeight="1" x14ac:dyDescent="0.25">
      <c r="B11" s="3"/>
      <c r="C11" s="99"/>
      <c r="D11" s="99"/>
      <c r="E11" s="99"/>
      <c r="F11" s="99"/>
      <c r="G11" s="99"/>
      <c r="H11" s="99"/>
    </row>
    <row r="12" spans="2:8" ht="20.100000000000001" customHeight="1" x14ac:dyDescent="0.25">
      <c r="C12" s="10" t="s">
        <v>14</v>
      </c>
      <c r="D12" s="99"/>
      <c r="E12" s="99"/>
      <c r="F12" s="99"/>
      <c r="G12" s="99"/>
      <c r="H12" s="99"/>
    </row>
    <row r="13" spans="2:8" ht="20.100000000000001" customHeight="1" x14ac:dyDescent="0.25">
      <c r="C13" s="2" t="s">
        <v>15</v>
      </c>
      <c r="D13" s="99"/>
      <c r="E13" s="99"/>
      <c r="F13" s="99"/>
      <c r="G13" s="99"/>
      <c r="H13" s="99"/>
    </row>
    <row r="14" spans="2:8" ht="20.100000000000001" customHeight="1" x14ac:dyDescent="0.25">
      <c r="C14" s="2" t="s">
        <v>16</v>
      </c>
      <c r="D14" s="99"/>
      <c r="E14" s="99"/>
      <c r="F14" s="99"/>
      <c r="G14" s="99"/>
      <c r="H14" s="99"/>
    </row>
    <row r="15" spans="2:8" ht="20.100000000000001" customHeight="1" x14ac:dyDescent="0.25">
      <c r="C15" s="3"/>
      <c r="D15" s="99"/>
      <c r="E15" s="99"/>
      <c r="F15" s="99"/>
      <c r="G15" s="99"/>
      <c r="H15" s="99"/>
    </row>
    <row r="16" spans="2:8" ht="20.100000000000001" customHeight="1" x14ac:dyDescent="0.25">
      <c r="C16" s="10" t="s">
        <v>17</v>
      </c>
      <c r="D16" s="99"/>
      <c r="E16" s="99"/>
      <c r="F16" s="99"/>
      <c r="G16" s="99"/>
      <c r="H16" s="99"/>
    </row>
    <row r="17" spans="3:8" ht="20.100000000000001" customHeight="1" x14ac:dyDescent="0.25">
      <c r="C17" s="2" t="s">
        <v>18</v>
      </c>
      <c r="D17" s="99"/>
      <c r="E17" s="99"/>
      <c r="F17" s="99"/>
      <c r="G17" s="99"/>
      <c r="H17" s="99"/>
    </row>
    <row r="18" spans="3:8" ht="20.100000000000001" customHeight="1" x14ac:dyDescent="0.25">
      <c r="C18" s="2" t="s">
        <v>19</v>
      </c>
      <c r="D18" s="99"/>
      <c r="E18" s="99"/>
      <c r="F18" s="99"/>
      <c r="G18" s="99"/>
      <c r="H18" s="99"/>
    </row>
    <row r="19" spans="3:8" ht="20.100000000000001" customHeight="1" x14ac:dyDescent="0.25">
      <c r="C19" s="2" t="s">
        <v>20</v>
      </c>
      <c r="D19" s="99"/>
      <c r="E19" s="99"/>
      <c r="F19" s="99"/>
      <c r="G19" s="99"/>
      <c r="H19" s="99"/>
    </row>
    <row r="20" spans="3:8" ht="20.100000000000001" customHeight="1" x14ac:dyDescent="0.25">
      <c r="C20" s="2" t="s">
        <v>21</v>
      </c>
      <c r="D20" s="99"/>
      <c r="E20" s="99"/>
      <c r="F20" s="99"/>
      <c r="G20" s="99"/>
      <c r="H20" s="99"/>
    </row>
    <row r="21" spans="3:8" ht="20.100000000000001" customHeight="1" x14ac:dyDescent="0.25">
      <c r="C21" s="2" t="s">
        <v>22</v>
      </c>
      <c r="D21" s="99"/>
      <c r="E21" s="99"/>
      <c r="F21" s="99"/>
      <c r="G21" s="99"/>
      <c r="H21" s="99"/>
    </row>
    <row r="22" spans="3:8" ht="20.100000000000001" customHeight="1" x14ac:dyDescent="0.25">
      <c r="C22" s="3"/>
      <c r="D22" s="99"/>
      <c r="E22" s="99"/>
      <c r="F22" s="99"/>
      <c r="G22" s="99"/>
      <c r="H22" s="99"/>
    </row>
    <row r="23" spans="3:8" ht="20.100000000000001" customHeight="1" x14ac:dyDescent="0.25">
      <c r="C23" s="10" t="s">
        <v>23</v>
      </c>
      <c r="D23" s="99"/>
      <c r="E23" s="99"/>
      <c r="F23" s="99"/>
      <c r="G23" s="99"/>
      <c r="H23" s="99"/>
    </row>
    <row r="24" spans="3:8" ht="20.100000000000001" customHeight="1" x14ac:dyDescent="0.25">
      <c r="C24" s="2" t="s">
        <v>24</v>
      </c>
    </row>
    <row r="25" spans="3:8" ht="20.100000000000001" customHeight="1" x14ac:dyDescent="0.25">
      <c r="C25" s="2" t="s">
        <v>25</v>
      </c>
    </row>
    <row r="26" spans="3:8" ht="20.100000000000001" customHeight="1" x14ac:dyDescent="0.25">
      <c r="C26" s="2" t="s">
        <v>26</v>
      </c>
    </row>
    <row r="27" spans="3:8" ht="20.100000000000001" customHeight="1" x14ac:dyDescent="0.25">
      <c r="C27" s="2" t="s">
        <v>27</v>
      </c>
    </row>
    <row r="28" spans="3:8" ht="20.100000000000001" customHeight="1" x14ac:dyDescent="0.25">
      <c r="C28" s="2" t="s">
        <v>28</v>
      </c>
    </row>
    <row r="29" spans="3:8" ht="20.100000000000001" customHeight="1" x14ac:dyDescent="0.25">
      <c r="C29" s="3"/>
      <c r="D29" s="99"/>
      <c r="E29" s="99"/>
      <c r="F29" s="99"/>
      <c r="G29" s="99"/>
      <c r="H29" s="99"/>
    </row>
    <row r="30" spans="3:8" ht="20.100000000000001" customHeight="1" x14ac:dyDescent="0.25">
      <c r="C30" s="10" t="s">
        <v>29</v>
      </c>
      <c r="D30" s="99"/>
      <c r="E30" s="99"/>
      <c r="F30" s="99"/>
      <c r="G30" s="99"/>
      <c r="H30" s="99"/>
    </row>
    <row r="31" spans="3:8" ht="20.100000000000001" customHeight="1" x14ac:dyDescent="0.25">
      <c r="C31" s="2" t="s">
        <v>30</v>
      </c>
    </row>
    <row r="32" spans="3:8" ht="20.100000000000001" customHeight="1" x14ac:dyDescent="0.25">
      <c r="C32" s="2" t="s">
        <v>31</v>
      </c>
    </row>
    <row r="34" spans="2:19" ht="20.100000000000001" customHeight="1" x14ac:dyDescent="0.25">
      <c r="C34" s="2" t="s">
        <v>41</v>
      </c>
    </row>
    <row r="36" spans="2:19" ht="20.100000000000001" customHeight="1" x14ac:dyDescent="0.25">
      <c r="B36" s="6" t="s">
        <v>11</v>
      </c>
    </row>
    <row r="38" spans="2:19" ht="20.100000000000001" customHeight="1" x14ac:dyDescent="0.25">
      <c r="C38" s="19" t="s">
        <v>42</v>
      </c>
      <c r="L38" s="33"/>
      <c r="M38" s="33"/>
      <c r="N38" s="33"/>
      <c r="O38" s="33"/>
      <c r="P38" s="33"/>
      <c r="Q38" s="33"/>
      <c r="R38" s="33"/>
      <c r="S38" s="33"/>
    </row>
    <row r="39" spans="2:19" ht="20.100000000000001" customHeight="1" x14ac:dyDescent="0.25">
      <c r="C39" s="17" t="s">
        <v>43</v>
      </c>
      <c r="L39" s="33"/>
      <c r="M39" s="33"/>
      <c r="N39" s="33"/>
      <c r="O39" s="33"/>
      <c r="P39" s="33"/>
      <c r="Q39" s="33"/>
      <c r="R39" s="33"/>
      <c r="S39" s="33"/>
    </row>
    <row r="40" spans="2:19" ht="20.100000000000001" customHeight="1" x14ac:dyDescent="0.25">
      <c r="C40" s="17" t="s">
        <v>44</v>
      </c>
      <c r="L40" s="33"/>
      <c r="M40" s="33"/>
      <c r="N40" s="33"/>
      <c r="O40" s="33"/>
      <c r="P40" s="33"/>
      <c r="Q40" s="33"/>
      <c r="R40" s="33"/>
      <c r="S40" s="33"/>
    </row>
    <row r="41" spans="2:19" ht="20.100000000000001" customHeight="1" x14ac:dyDescent="0.25">
      <c r="C41" s="19" t="s">
        <v>45</v>
      </c>
      <c r="L41" s="33"/>
      <c r="M41" s="33"/>
      <c r="N41" s="33"/>
      <c r="O41" s="33"/>
      <c r="P41" s="33"/>
      <c r="Q41" s="33"/>
      <c r="R41" s="33"/>
      <c r="S41" s="33"/>
    </row>
    <row r="42" spans="2:19" ht="20.100000000000001" customHeight="1" x14ac:dyDescent="0.25">
      <c r="C42" s="19" t="s">
        <v>46</v>
      </c>
      <c r="L42" s="33"/>
      <c r="M42" s="33"/>
      <c r="N42" s="33"/>
      <c r="O42" s="33"/>
      <c r="P42" s="33"/>
      <c r="Q42" s="33"/>
      <c r="R42" s="33"/>
      <c r="S42" s="33"/>
    </row>
    <row r="43" spans="2:19" ht="20.100000000000001" customHeight="1" x14ac:dyDescent="0.25">
      <c r="C43" s="19" t="s">
        <v>48</v>
      </c>
      <c r="L43" s="33"/>
      <c r="M43" s="33"/>
      <c r="N43" s="33"/>
      <c r="O43" s="33"/>
      <c r="P43" s="33"/>
      <c r="Q43" s="33"/>
      <c r="R43" s="33"/>
      <c r="S43" s="33"/>
    </row>
    <row r="44" spans="2:19" ht="20.100000000000001" customHeight="1" x14ac:dyDescent="0.25">
      <c r="D44" s="17" t="s">
        <v>49</v>
      </c>
      <c r="L44" s="33"/>
      <c r="M44" s="33"/>
      <c r="N44" s="33"/>
      <c r="O44" s="33"/>
      <c r="P44" s="33"/>
      <c r="Q44" s="33"/>
      <c r="R44" s="33"/>
      <c r="S44" s="33"/>
    </row>
    <row r="45" spans="2:19" ht="20.100000000000001" customHeight="1" x14ac:dyDescent="0.25">
      <c r="C45" s="19" t="s">
        <v>47</v>
      </c>
      <c r="L45" s="33"/>
      <c r="M45" s="33"/>
      <c r="N45" s="33"/>
      <c r="O45" s="33"/>
      <c r="P45" s="33"/>
      <c r="Q45" s="33"/>
      <c r="R45" s="33"/>
      <c r="S45" s="33"/>
    </row>
    <row r="46" spans="2:19" ht="20.100000000000001" customHeight="1" x14ac:dyDescent="0.25">
      <c r="P46" s="33"/>
      <c r="Q46" s="33"/>
      <c r="R46" s="33"/>
      <c r="S46" s="33"/>
    </row>
    <row r="47" spans="2:19" ht="20.100000000000001" customHeight="1" x14ac:dyDescent="0.25">
      <c r="C47" s="17" t="s">
        <v>50</v>
      </c>
      <c r="P47" s="33"/>
      <c r="Q47" s="33"/>
      <c r="R47" s="33"/>
      <c r="S47" s="33"/>
    </row>
    <row r="48" spans="2:19" ht="20.100000000000001" customHeight="1" x14ac:dyDescent="0.25">
      <c r="C48" s="17" t="s">
        <v>180</v>
      </c>
      <c r="D48" s="99"/>
      <c r="E48" s="99"/>
      <c r="F48" s="99"/>
      <c r="G48" s="99"/>
      <c r="H48" s="99"/>
      <c r="I48" s="99"/>
      <c r="J48" s="99"/>
      <c r="K48" s="99"/>
      <c r="L48" s="33"/>
      <c r="M48" s="33"/>
      <c r="N48" s="33"/>
      <c r="O48" s="33"/>
      <c r="P48" s="33"/>
      <c r="Q48" s="33"/>
      <c r="R48" s="33"/>
      <c r="S48" s="33"/>
    </row>
    <row r="49" spans="3:19" ht="20.100000000000001" customHeight="1" x14ac:dyDescent="0.25">
      <c r="C49" s="18" t="s">
        <v>145</v>
      </c>
      <c r="E49" s="99"/>
      <c r="F49" s="99"/>
      <c r="G49" s="99"/>
      <c r="H49" s="99"/>
      <c r="I49" s="99"/>
      <c r="J49" s="99"/>
      <c r="K49" s="99"/>
      <c r="L49" s="33"/>
      <c r="M49" s="33"/>
      <c r="N49" s="33"/>
      <c r="O49" s="33"/>
      <c r="P49" s="33"/>
      <c r="Q49" s="33"/>
      <c r="R49" s="33"/>
      <c r="S49" s="33"/>
    </row>
    <row r="50" spans="3:19" ht="20.100000000000001" customHeight="1" x14ac:dyDescent="0.25">
      <c r="C50" s="16" t="s">
        <v>138</v>
      </c>
      <c r="P50" s="33"/>
      <c r="Q50" s="33"/>
      <c r="R50" s="33"/>
      <c r="S50" s="33"/>
    </row>
    <row r="51" spans="3:19" ht="20.100000000000001" customHeight="1" x14ac:dyDescent="0.25">
      <c r="C51" s="18" t="s">
        <v>160</v>
      </c>
    </row>
    <row r="52" spans="3:19" ht="20.100000000000001" customHeight="1" x14ac:dyDescent="0.25">
      <c r="C52" s="18" t="s">
        <v>139</v>
      </c>
    </row>
    <row r="53" spans="3:19" ht="20.100000000000001" customHeight="1" x14ac:dyDescent="0.25">
      <c r="C53" s="18" t="s">
        <v>140</v>
      </c>
    </row>
    <row r="54" spans="3:19" ht="20.100000000000001" customHeight="1" x14ac:dyDescent="0.25">
      <c r="C54" s="16" t="s">
        <v>141</v>
      </c>
    </row>
    <row r="55" spans="3:19" ht="20.100000000000001" customHeight="1" x14ac:dyDescent="0.25">
      <c r="C55" s="18" t="s">
        <v>142</v>
      </c>
    </row>
    <row r="56" spans="3:19" ht="20.100000000000001" customHeight="1" x14ac:dyDescent="0.25">
      <c r="C56" s="18" t="s">
        <v>161</v>
      </c>
    </row>
    <row r="57" spans="3:19" ht="20.100000000000001" customHeight="1" x14ac:dyDescent="0.25">
      <c r="C57" s="18" t="s">
        <v>144</v>
      </c>
    </row>
    <row r="59" spans="3:19" ht="20.100000000000001" customHeight="1" x14ac:dyDescent="0.25">
      <c r="C59" s="100" t="s">
        <v>143</v>
      </c>
    </row>
    <row r="62" spans="3:19" ht="20.100000000000001" customHeight="1" x14ac:dyDescent="0.25">
      <c r="C62" s="17" t="s">
        <v>166</v>
      </c>
    </row>
    <row r="63" spans="3:19" ht="20.100000000000001" customHeight="1" x14ac:dyDescent="0.25">
      <c r="C63" s="33" t="s">
        <v>163</v>
      </c>
      <c r="D63" s="33"/>
    </row>
    <row r="64" spans="3:19" ht="20.100000000000001" customHeight="1" x14ac:dyDescent="0.25">
      <c r="C64" s="33"/>
      <c r="D64" s="33" t="s">
        <v>164</v>
      </c>
    </row>
    <row r="65" spans="3:4" ht="20.100000000000001" customHeight="1" x14ac:dyDescent="0.25">
      <c r="C65" s="33"/>
      <c r="D65" s="33" t="s">
        <v>165</v>
      </c>
    </row>
    <row r="66" spans="3:4" ht="20.100000000000001" customHeight="1" x14ac:dyDescent="0.25">
      <c r="C66" s="20" t="s">
        <v>175</v>
      </c>
    </row>
    <row r="67" spans="3:4" ht="20.100000000000001" customHeight="1" x14ac:dyDescent="0.25">
      <c r="C67" s="19" t="s">
        <v>146</v>
      </c>
    </row>
    <row r="68" spans="3:4" ht="20.100000000000001" customHeight="1" x14ac:dyDescent="0.25">
      <c r="D68" s="17" t="s">
        <v>147</v>
      </c>
    </row>
    <row r="69" spans="3:4" ht="20.100000000000001" customHeight="1" x14ac:dyDescent="0.25">
      <c r="C69" s="20" t="s">
        <v>174</v>
      </c>
    </row>
    <row r="70" spans="3:4" ht="20.100000000000001" customHeight="1" x14ac:dyDescent="0.25">
      <c r="C70" s="19" t="s">
        <v>178</v>
      </c>
    </row>
    <row r="71" spans="3:4" ht="20.100000000000001" customHeight="1" x14ac:dyDescent="0.25">
      <c r="C71" s="20" t="s">
        <v>173</v>
      </c>
    </row>
    <row r="72" spans="3:4" ht="20.100000000000001" customHeight="1" x14ac:dyDescent="0.25">
      <c r="C72" s="19" t="s">
        <v>148</v>
      </c>
    </row>
    <row r="73" spans="3:4" ht="20.100000000000001" customHeight="1" x14ac:dyDescent="0.25">
      <c r="D73" s="17" t="s">
        <v>149</v>
      </c>
    </row>
    <row r="74" spans="3:4" ht="20.100000000000001" customHeight="1" x14ac:dyDescent="0.25">
      <c r="C74" s="20" t="s">
        <v>172</v>
      </c>
    </row>
    <row r="75" spans="3:4" ht="20.100000000000001" customHeight="1" x14ac:dyDescent="0.25">
      <c r="C75" s="19" t="s">
        <v>150</v>
      </c>
    </row>
    <row r="76" spans="3:4" ht="20.100000000000001" customHeight="1" x14ac:dyDescent="0.25">
      <c r="D76" s="17" t="s">
        <v>151</v>
      </c>
    </row>
    <row r="77" spans="3:4" ht="20.100000000000001" customHeight="1" x14ac:dyDescent="0.25">
      <c r="C77" s="20" t="s">
        <v>167</v>
      </c>
    </row>
    <row r="78" spans="3:4" ht="20.100000000000001" customHeight="1" x14ac:dyDescent="0.25">
      <c r="C78" s="19" t="s">
        <v>152</v>
      </c>
    </row>
    <row r="79" spans="3:4" ht="20.100000000000001" customHeight="1" x14ac:dyDescent="0.25">
      <c r="D79" s="17" t="s">
        <v>153</v>
      </c>
    </row>
    <row r="80" spans="3:4" ht="20.100000000000001" customHeight="1" x14ac:dyDescent="0.25">
      <c r="C80" s="20" t="s">
        <v>168</v>
      </c>
    </row>
    <row r="81" spans="2:4" ht="20.100000000000001" customHeight="1" x14ac:dyDescent="0.25">
      <c r="C81" s="19" t="s">
        <v>158</v>
      </c>
    </row>
    <row r="82" spans="2:4" ht="20.100000000000001" customHeight="1" x14ac:dyDescent="0.25">
      <c r="D82" s="17" t="s">
        <v>159</v>
      </c>
    </row>
    <row r="83" spans="2:4" ht="20.100000000000001" customHeight="1" x14ac:dyDescent="0.25">
      <c r="C83" s="20" t="s">
        <v>169</v>
      </c>
    </row>
    <row r="84" spans="2:4" ht="20.100000000000001" customHeight="1" x14ac:dyDescent="0.25">
      <c r="C84" s="19" t="s">
        <v>154</v>
      </c>
    </row>
    <row r="85" spans="2:4" ht="20.100000000000001" customHeight="1" x14ac:dyDescent="0.25">
      <c r="D85" s="17" t="s">
        <v>155</v>
      </c>
    </row>
    <row r="86" spans="2:4" ht="20.100000000000001" customHeight="1" x14ac:dyDescent="0.25">
      <c r="C86" s="20" t="s">
        <v>170</v>
      </c>
    </row>
    <row r="87" spans="2:4" ht="20.100000000000001" customHeight="1" x14ac:dyDescent="0.25">
      <c r="C87" s="19" t="s">
        <v>156</v>
      </c>
    </row>
    <row r="88" spans="2:4" ht="20.100000000000001" customHeight="1" x14ac:dyDescent="0.25">
      <c r="D88" s="17" t="s">
        <v>157</v>
      </c>
    </row>
    <row r="89" spans="2:4" ht="20.100000000000001" customHeight="1" x14ac:dyDescent="0.25">
      <c r="C89" s="20" t="s">
        <v>171</v>
      </c>
    </row>
    <row r="90" spans="2:4" ht="20.100000000000001" customHeight="1" x14ac:dyDescent="0.25">
      <c r="C90" s="19" t="s">
        <v>176</v>
      </c>
    </row>
    <row r="91" spans="2:4" ht="20.100000000000001" customHeight="1" x14ac:dyDescent="0.25">
      <c r="D91" s="17" t="s">
        <v>177</v>
      </c>
    </row>
    <row r="95" spans="2:4" ht="20.100000000000001" customHeight="1" x14ac:dyDescent="0.25">
      <c r="B95" s="6" t="s">
        <v>1537</v>
      </c>
    </row>
    <row r="96" spans="2:4" ht="20.100000000000001" customHeight="1" x14ac:dyDescent="0.25">
      <c r="C96" s="95" t="s">
        <v>1484</v>
      </c>
    </row>
    <row r="97" spans="3:10" ht="20.100000000000001" customHeight="1" x14ac:dyDescent="0.25">
      <c r="D97" s="17" t="s">
        <v>1485</v>
      </c>
    </row>
    <row r="98" spans="3:10" ht="20.100000000000001" customHeight="1" x14ac:dyDescent="0.25">
      <c r="C98" s="17" t="s">
        <v>1597</v>
      </c>
    </row>
    <row r="100" spans="3:10" ht="20.100000000000001" customHeight="1" x14ac:dyDescent="0.25">
      <c r="C100" s="52" t="s">
        <v>1493</v>
      </c>
    </row>
    <row r="101" spans="3:10" ht="20.100000000000001" customHeight="1" x14ac:dyDescent="0.25">
      <c r="C101" s="95" t="s">
        <v>1486</v>
      </c>
    </row>
    <row r="102" spans="3:10" ht="20.100000000000001" customHeight="1" x14ac:dyDescent="0.25">
      <c r="D102" s="17" t="s">
        <v>1487</v>
      </c>
    </row>
    <row r="103" spans="3:10" ht="20.100000000000001" customHeight="1" x14ac:dyDescent="0.2">
      <c r="C103" s="36" t="s">
        <v>1548</v>
      </c>
    </row>
    <row r="104" spans="3:10" ht="20.100000000000001" customHeight="1" x14ac:dyDescent="0.25">
      <c r="D104" s="17" t="s">
        <v>1549</v>
      </c>
    </row>
    <row r="105" spans="3:10" ht="20.100000000000001" customHeight="1" x14ac:dyDescent="0.25">
      <c r="D105" s="17" t="s">
        <v>1550</v>
      </c>
    </row>
    <row r="106" spans="3:10" ht="20.100000000000001" customHeight="1" x14ac:dyDescent="0.25">
      <c r="D106" s="17" t="s">
        <v>1551</v>
      </c>
    </row>
    <row r="108" spans="3:10" ht="20.100000000000001" customHeight="1" x14ac:dyDescent="0.25">
      <c r="C108" s="17" t="s">
        <v>1547</v>
      </c>
    </row>
    <row r="110" spans="3:10" ht="20.100000000000001" customHeight="1" x14ac:dyDescent="0.25">
      <c r="D110" s="98" t="s">
        <v>1545</v>
      </c>
      <c r="E110" s="98" t="s">
        <v>1513</v>
      </c>
      <c r="F110" s="98" t="s">
        <v>1514</v>
      </c>
      <c r="G110" s="98" t="s">
        <v>1515</v>
      </c>
      <c r="H110" s="98" t="s">
        <v>1516</v>
      </c>
      <c r="I110" s="98" t="s">
        <v>1543</v>
      </c>
      <c r="J110" s="98" t="s">
        <v>1544</v>
      </c>
    </row>
    <row r="111" spans="3:10" ht="20.100000000000001" customHeight="1" x14ac:dyDescent="0.25">
      <c r="D111" s="17" t="s">
        <v>1542</v>
      </c>
      <c r="E111" s="17">
        <v>25</v>
      </c>
      <c r="F111" s="17">
        <v>15</v>
      </c>
      <c r="G111" s="17">
        <v>12</v>
      </c>
      <c r="H111" s="17">
        <v>16</v>
      </c>
      <c r="I111" s="17">
        <v>5</v>
      </c>
      <c r="J111" s="17">
        <v>3</v>
      </c>
    </row>
    <row r="112" spans="3:10" ht="20.100000000000001" customHeight="1" x14ac:dyDescent="0.25">
      <c r="D112" s="17" t="s">
        <v>1540</v>
      </c>
      <c r="E112" s="17">
        <v>42</v>
      </c>
      <c r="F112" s="17">
        <v>41</v>
      </c>
      <c r="G112" s="17">
        <v>72</v>
      </c>
      <c r="H112" s="17">
        <v>57</v>
      </c>
      <c r="I112" s="17">
        <v>15</v>
      </c>
      <c r="J112" s="17">
        <v>54</v>
      </c>
    </row>
    <row r="113" spans="4:10" ht="20.100000000000001" customHeight="1" x14ac:dyDescent="0.25">
      <c r="D113" s="17" t="s">
        <v>1541</v>
      </c>
      <c r="E113" s="17">
        <v>13</v>
      </c>
      <c r="F113" s="17">
        <v>23</v>
      </c>
      <c r="G113" s="17">
        <v>41</v>
      </c>
      <c r="H113" s="17">
        <v>37</v>
      </c>
      <c r="I113" s="17">
        <v>23</v>
      </c>
      <c r="J113" s="17">
        <v>36</v>
      </c>
    </row>
    <row r="114" spans="4:10" ht="20.100000000000001" customHeight="1" x14ac:dyDescent="0.25">
      <c r="D114" s="17" t="s">
        <v>1546</v>
      </c>
      <c r="E114" s="17">
        <v>65</v>
      </c>
      <c r="F114" s="17">
        <v>46</v>
      </c>
      <c r="G114" s="17">
        <v>60</v>
      </c>
      <c r="H114" s="17">
        <v>72</v>
      </c>
      <c r="I114" s="17">
        <v>69</v>
      </c>
      <c r="J114" s="17">
        <v>73</v>
      </c>
    </row>
    <row r="115" spans="4:10" ht="20.100000000000001" customHeight="1" x14ac:dyDescent="0.25">
      <c r="D115" s="17" t="s">
        <v>1539</v>
      </c>
      <c r="E115" s="17">
        <v>147</v>
      </c>
      <c r="F115" s="17">
        <v>134</v>
      </c>
      <c r="G115" s="17">
        <v>140</v>
      </c>
      <c r="H115" s="17">
        <v>140</v>
      </c>
      <c r="I115" s="17">
        <v>159</v>
      </c>
      <c r="J115" s="17">
        <v>169</v>
      </c>
    </row>
    <row r="116" spans="4:10" ht="20.100000000000001" customHeight="1" x14ac:dyDescent="0.25">
      <c r="D116" s="17" t="s">
        <v>1538</v>
      </c>
      <c r="E116" s="17">
        <f t="shared" ref="E116:J116" si="0">E111+E112+E113+E114+E115</f>
        <v>292</v>
      </c>
      <c r="F116" s="17">
        <f t="shared" si="0"/>
        <v>259</v>
      </c>
      <c r="G116" s="17">
        <f t="shared" si="0"/>
        <v>325</v>
      </c>
      <c r="H116" s="17">
        <f t="shared" si="0"/>
        <v>322</v>
      </c>
      <c r="I116" s="17">
        <f t="shared" si="0"/>
        <v>271</v>
      </c>
      <c r="J116" s="17">
        <f t="shared" si="0"/>
        <v>335</v>
      </c>
    </row>
    <row r="136" spans="3:4" ht="20.100000000000001" customHeight="1" x14ac:dyDescent="0.25">
      <c r="C136" s="58" t="s">
        <v>1488</v>
      </c>
    </row>
    <row r="137" spans="3:4" ht="20.100000000000001" customHeight="1" x14ac:dyDescent="0.25">
      <c r="C137" s="39" t="s">
        <v>1489</v>
      </c>
    </row>
    <row r="138" spans="3:4" ht="20.100000000000001" customHeight="1" x14ac:dyDescent="0.25">
      <c r="C138" s="39"/>
      <c r="D138" s="39" t="s">
        <v>1598</v>
      </c>
    </row>
    <row r="139" spans="3:4" ht="20.100000000000001" customHeight="1" x14ac:dyDescent="0.25">
      <c r="C139" s="39"/>
      <c r="D139" s="39" t="s">
        <v>1490</v>
      </c>
    </row>
    <row r="140" spans="3:4" ht="20.100000000000001" customHeight="1" x14ac:dyDescent="0.25">
      <c r="C140" s="39"/>
      <c r="D140" s="39" t="s">
        <v>1491</v>
      </c>
    </row>
    <row r="141" spans="3:4" ht="20.100000000000001" customHeight="1" x14ac:dyDescent="0.25">
      <c r="C141" s="39"/>
      <c r="D141" s="39" t="s">
        <v>1492</v>
      </c>
    </row>
    <row r="143" spans="3:4" ht="20.100000000000001" customHeight="1" x14ac:dyDescent="0.25">
      <c r="D143" s="17" t="s">
        <v>1599</v>
      </c>
    </row>
    <row r="145" spans="4:7" ht="20.100000000000001" customHeight="1" x14ac:dyDescent="0.25">
      <c r="D145" s="98" t="s">
        <v>1494</v>
      </c>
      <c r="E145" s="98" t="s">
        <v>1501</v>
      </c>
      <c r="F145" s="98" t="s">
        <v>1538</v>
      </c>
      <c r="G145" s="98" t="s">
        <v>1502</v>
      </c>
    </row>
    <row r="146" spans="4:7" ht="20.100000000000001" customHeight="1" x14ac:dyDescent="0.25">
      <c r="D146" s="17" t="s">
        <v>1495</v>
      </c>
      <c r="E146" s="17">
        <v>163</v>
      </c>
      <c r="F146" s="17">
        <v>52</v>
      </c>
      <c r="G146" s="17">
        <v>50</v>
      </c>
    </row>
    <row r="147" spans="4:7" ht="20.100000000000001" customHeight="1" x14ac:dyDescent="0.25">
      <c r="D147" s="17" t="s">
        <v>1496</v>
      </c>
      <c r="E147" s="17">
        <v>147</v>
      </c>
      <c r="F147" s="17">
        <v>47</v>
      </c>
      <c r="G147" s="17">
        <v>40</v>
      </c>
    </row>
    <row r="148" spans="4:7" ht="20.100000000000001" customHeight="1" x14ac:dyDescent="0.25">
      <c r="D148" s="17" t="s">
        <v>1497</v>
      </c>
      <c r="E148" s="17">
        <v>142</v>
      </c>
      <c r="F148" s="17">
        <v>102</v>
      </c>
      <c r="G148" s="17">
        <v>102</v>
      </c>
    </row>
    <row r="149" spans="4:7" ht="20.100000000000001" customHeight="1" x14ac:dyDescent="0.25">
      <c r="D149" s="17" t="s">
        <v>1498</v>
      </c>
      <c r="E149" s="17">
        <v>93</v>
      </c>
      <c r="F149" s="17">
        <v>123</v>
      </c>
      <c r="G149" s="17">
        <v>93</v>
      </c>
    </row>
    <row r="150" spans="4:7" ht="20.100000000000001" customHeight="1" x14ac:dyDescent="0.25">
      <c r="D150" s="17" t="s">
        <v>1499</v>
      </c>
      <c r="E150" s="17">
        <v>95</v>
      </c>
      <c r="F150" s="17">
        <v>120</v>
      </c>
      <c r="G150" s="17">
        <v>90</v>
      </c>
    </row>
    <row r="151" spans="4:7" ht="20.100000000000001" customHeight="1" x14ac:dyDescent="0.25">
      <c r="D151" s="17" t="s">
        <v>1500</v>
      </c>
      <c r="E151" s="17">
        <v>155</v>
      </c>
      <c r="F151" s="17">
        <v>145</v>
      </c>
      <c r="G151" s="17">
        <v>140</v>
      </c>
    </row>
    <row r="169" spans="3:4" ht="20.100000000000001" customHeight="1" x14ac:dyDescent="0.25">
      <c r="C169" s="83" t="s">
        <v>1503</v>
      </c>
    </row>
    <row r="170" spans="3:4" ht="20.100000000000001" customHeight="1" x14ac:dyDescent="0.2">
      <c r="C170" s="36" t="s">
        <v>1504</v>
      </c>
    </row>
    <row r="171" spans="3:4" ht="20.100000000000001" customHeight="1" x14ac:dyDescent="0.25">
      <c r="D171" s="17" t="s">
        <v>1505</v>
      </c>
    </row>
    <row r="172" spans="3:4" ht="20.100000000000001" customHeight="1" x14ac:dyDescent="0.25">
      <c r="D172" s="17" t="s">
        <v>1506</v>
      </c>
    </row>
    <row r="173" spans="3:4" ht="20.100000000000001" customHeight="1" x14ac:dyDescent="0.25">
      <c r="D173" s="17" t="s">
        <v>1507</v>
      </c>
    </row>
    <row r="175" spans="3:4" ht="20.100000000000001" customHeight="1" x14ac:dyDescent="0.25">
      <c r="D175" s="17" t="s">
        <v>1535</v>
      </c>
    </row>
    <row r="177" spans="4:8" ht="20.100000000000001" customHeight="1" x14ac:dyDescent="0.25">
      <c r="D177" s="98" t="s">
        <v>1508</v>
      </c>
      <c r="E177" s="98" t="s">
        <v>1513</v>
      </c>
      <c r="F177" s="98" t="s">
        <v>1514</v>
      </c>
      <c r="G177" s="98" t="s">
        <v>1515</v>
      </c>
      <c r="H177" s="98" t="s">
        <v>1516</v>
      </c>
    </row>
    <row r="178" spans="4:8" ht="20.100000000000001" customHeight="1" x14ac:dyDescent="0.25">
      <c r="D178" s="17" t="s">
        <v>1509</v>
      </c>
      <c r="E178" s="17">
        <v>163</v>
      </c>
      <c r="F178" s="17">
        <v>152</v>
      </c>
      <c r="G178" s="17">
        <v>150</v>
      </c>
      <c r="H178" s="17">
        <v>150</v>
      </c>
    </row>
    <row r="179" spans="4:8" ht="20.100000000000001" customHeight="1" x14ac:dyDescent="0.25">
      <c r="D179" s="17" t="s">
        <v>1510</v>
      </c>
      <c r="E179" s="17">
        <v>47</v>
      </c>
      <c r="F179" s="17">
        <v>42</v>
      </c>
      <c r="G179" s="17">
        <v>40</v>
      </c>
      <c r="H179" s="17">
        <v>50</v>
      </c>
    </row>
    <row r="180" spans="4:8" ht="20.100000000000001" customHeight="1" x14ac:dyDescent="0.25">
      <c r="D180" s="17" t="s">
        <v>1511</v>
      </c>
      <c r="E180" s="17">
        <v>42</v>
      </c>
      <c r="F180" s="17">
        <v>21</v>
      </c>
      <c r="G180" s="17">
        <v>19</v>
      </c>
      <c r="H180" s="17">
        <v>22</v>
      </c>
    </row>
    <row r="181" spans="4:8" ht="20.100000000000001" customHeight="1" x14ac:dyDescent="0.25">
      <c r="D181" s="17" t="s">
        <v>1512</v>
      </c>
      <c r="E181" s="17">
        <v>53</v>
      </c>
      <c r="F181" s="17">
        <v>72</v>
      </c>
      <c r="G181" s="17">
        <v>91</v>
      </c>
      <c r="H181" s="17">
        <v>63</v>
      </c>
    </row>
    <row r="182" spans="4:8" ht="20.100000000000001" customHeight="1" x14ac:dyDescent="0.25">
      <c r="D182" s="17" t="s">
        <v>1517</v>
      </c>
      <c r="E182" s="17">
        <v>165</v>
      </c>
      <c r="F182" s="17">
        <v>145</v>
      </c>
      <c r="G182" s="17">
        <v>163</v>
      </c>
      <c r="H182" s="17">
        <v>150</v>
      </c>
    </row>
    <row r="201" spans="3:4" ht="20.100000000000001" customHeight="1" x14ac:dyDescent="0.25">
      <c r="C201" s="83" t="s">
        <v>1518</v>
      </c>
    </row>
    <row r="202" spans="3:4" ht="20.100000000000001" customHeight="1" x14ac:dyDescent="0.2">
      <c r="C202" s="36" t="s">
        <v>1519</v>
      </c>
    </row>
    <row r="203" spans="3:4" ht="20.100000000000001" customHeight="1" x14ac:dyDescent="0.25">
      <c r="D203" s="17" t="s">
        <v>1520</v>
      </c>
    </row>
    <row r="204" spans="3:4" ht="20.100000000000001" customHeight="1" x14ac:dyDescent="0.25">
      <c r="D204" s="17" t="s">
        <v>1521</v>
      </c>
    </row>
    <row r="205" spans="3:4" ht="20.100000000000001" customHeight="1" x14ac:dyDescent="0.25">
      <c r="D205" s="17" t="s">
        <v>1522</v>
      </c>
    </row>
    <row r="206" spans="3:4" ht="20.100000000000001" customHeight="1" x14ac:dyDescent="0.25">
      <c r="D206" s="17" t="s">
        <v>1523</v>
      </c>
    </row>
    <row r="207" spans="3:4" ht="20.100000000000001" customHeight="1" x14ac:dyDescent="0.25">
      <c r="D207" s="17" t="s">
        <v>1524</v>
      </c>
    </row>
    <row r="209" spans="4:10" ht="20.100000000000001" customHeight="1" x14ac:dyDescent="0.25">
      <c r="D209" s="96" t="s">
        <v>1579</v>
      </c>
    </row>
    <row r="211" spans="4:10" ht="20.100000000000001" customHeight="1" x14ac:dyDescent="0.25">
      <c r="D211" s="98" t="s">
        <v>1568</v>
      </c>
      <c r="E211" s="98" t="s">
        <v>1533</v>
      </c>
      <c r="F211" s="98" t="s">
        <v>1534</v>
      </c>
      <c r="G211" s="98" t="s">
        <v>1531</v>
      </c>
      <c r="H211" s="98" t="s">
        <v>1532</v>
      </c>
      <c r="J211" s="17" t="s">
        <v>1526</v>
      </c>
    </row>
    <row r="212" spans="4:10" ht="20.100000000000001" customHeight="1" x14ac:dyDescent="0.25">
      <c r="D212" s="17" t="s">
        <v>1455</v>
      </c>
      <c r="E212" s="17">
        <v>200</v>
      </c>
      <c r="F212" s="17">
        <v>500</v>
      </c>
      <c r="G212" s="17">
        <v>463</v>
      </c>
      <c r="H212" s="17">
        <f t="shared" ref="H212:H217" si="1">F212-G212</f>
        <v>37</v>
      </c>
      <c r="J212" s="17" t="s">
        <v>1525</v>
      </c>
    </row>
    <row r="213" spans="4:10" ht="20.100000000000001" customHeight="1" x14ac:dyDescent="0.25">
      <c r="D213" s="17" t="s">
        <v>1501</v>
      </c>
      <c r="E213" s="17">
        <v>1000</v>
      </c>
      <c r="F213" s="17">
        <v>500</v>
      </c>
      <c r="G213" s="17">
        <v>447</v>
      </c>
      <c r="H213" s="17">
        <f t="shared" si="1"/>
        <v>53</v>
      </c>
      <c r="J213" s="17" t="s">
        <v>1583</v>
      </c>
    </row>
    <row r="214" spans="4:10" ht="20.100000000000001" customHeight="1" x14ac:dyDescent="0.25">
      <c r="D214" s="17" t="s">
        <v>1527</v>
      </c>
      <c r="E214" s="17">
        <v>90</v>
      </c>
      <c r="F214" s="17">
        <v>500</v>
      </c>
      <c r="G214" s="17">
        <v>467</v>
      </c>
      <c r="H214" s="17">
        <f t="shared" si="1"/>
        <v>33</v>
      </c>
      <c r="J214" s="17" t="s">
        <v>1582</v>
      </c>
    </row>
    <row r="215" spans="4:10" ht="20.100000000000001" customHeight="1" x14ac:dyDescent="0.25">
      <c r="D215" s="17" t="s">
        <v>1528</v>
      </c>
      <c r="E215" s="17">
        <v>53</v>
      </c>
      <c r="F215" s="17">
        <v>490</v>
      </c>
      <c r="G215" s="17">
        <v>353</v>
      </c>
      <c r="H215" s="17">
        <f t="shared" si="1"/>
        <v>137</v>
      </c>
      <c r="J215" s="17" t="s">
        <v>1584</v>
      </c>
    </row>
    <row r="216" spans="4:10" ht="20.100000000000001" customHeight="1" x14ac:dyDescent="0.25">
      <c r="D216" s="17" t="s">
        <v>1529</v>
      </c>
      <c r="E216" s="17">
        <v>165</v>
      </c>
      <c r="F216" s="17">
        <v>490</v>
      </c>
      <c r="G216" s="17">
        <v>351</v>
      </c>
      <c r="H216" s="17">
        <f t="shared" si="1"/>
        <v>139</v>
      </c>
      <c r="J216" s="17" t="s">
        <v>1536</v>
      </c>
    </row>
    <row r="217" spans="4:10" ht="20.100000000000001" customHeight="1" x14ac:dyDescent="0.25">
      <c r="D217" s="17" t="s">
        <v>1530</v>
      </c>
      <c r="E217" s="17">
        <v>2.5</v>
      </c>
      <c r="F217" s="17">
        <v>470</v>
      </c>
      <c r="G217" s="17">
        <v>226</v>
      </c>
      <c r="H217" s="17">
        <f t="shared" si="1"/>
        <v>244</v>
      </c>
    </row>
    <row r="234" spans="4:10" ht="20.100000000000001" customHeight="1" x14ac:dyDescent="0.25">
      <c r="D234" s="98" t="s">
        <v>1569</v>
      </c>
      <c r="E234" s="98" t="s">
        <v>1573</v>
      </c>
      <c r="F234" s="98" t="s">
        <v>1574</v>
      </c>
      <c r="G234" s="98" t="s">
        <v>1575</v>
      </c>
      <c r="H234" s="98" t="s">
        <v>1576</v>
      </c>
      <c r="I234" s="98" t="s">
        <v>1577</v>
      </c>
      <c r="J234" s="98" t="s">
        <v>1578</v>
      </c>
    </row>
    <row r="235" spans="4:10" ht="20.100000000000001" customHeight="1" x14ac:dyDescent="0.25">
      <c r="D235" s="17" t="s">
        <v>1570</v>
      </c>
      <c r="E235" s="17">
        <v>3.5</v>
      </c>
      <c r="F235" s="17">
        <v>3.8</v>
      </c>
      <c r="G235" s="17">
        <v>3.2</v>
      </c>
      <c r="H235" s="17">
        <v>4.2</v>
      </c>
      <c r="I235" s="17">
        <v>4.0999999999999996</v>
      </c>
      <c r="J235" s="17">
        <v>2.5</v>
      </c>
    </row>
    <row r="236" spans="4:10" ht="20.100000000000001" customHeight="1" x14ac:dyDescent="0.25">
      <c r="D236" s="17" t="s">
        <v>1571</v>
      </c>
      <c r="E236" s="17">
        <v>4.5</v>
      </c>
      <c r="F236" s="17">
        <v>4.2</v>
      </c>
      <c r="G236" s="17">
        <v>3.5</v>
      </c>
      <c r="H236" s="17">
        <v>4.5</v>
      </c>
      <c r="I236" s="17">
        <v>4.5999999999999996</v>
      </c>
      <c r="J236" s="17">
        <v>3.5</v>
      </c>
    </row>
    <row r="237" spans="4:10" ht="20.100000000000001" customHeight="1" x14ac:dyDescent="0.25">
      <c r="D237" s="17" t="s">
        <v>1572</v>
      </c>
      <c r="E237" s="17">
        <v>0.25</v>
      </c>
      <c r="F237" s="17">
        <v>0.25</v>
      </c>
      <c r="G237" s="17">
        <v>0</v>
      </c>
      <c r="H237" s="17">
        <v>0.5</v>
      </c>
      <c r="I237" s="17">
        <v>0.25</v>
      </c>
      <c r="J237" s="17">
        <v>1</v>
      </c>
    </row>
    <row r="256" spans="4:10" ht="20.100000000000001" customHeight="1" x14ac:dyDescent="0.25">
      <c r="D256" s="98" t="s">
        <v>1580</v>
      </c>
      <c r="E256" s="98" t="s">
        <v>1587</v>
      </c>
      <c r="F256" s="98" t="s">
        <v>1588</v>
      </c>
      <c r="G256" s="98" t="s">
        <v>1589</v>
      </c>
      <c r="H256" s="98" t="s">
        <v>1590</v>
      </c>
      <c r="I256" s="98" t="s">
        <v>1591</v>
      </c>
      <c r="J256" s="98" t="s">
        <v>1592</v>
      </c>
    </row>
    <row r="257" spans="4:10" ht="20.100000000000001" customHeight="1" x14ac:dyDescent="0.25">
      <c r="D257" s="17" t="s">
        <v>1581</v>
      </c>
      <c r="E257" s="17">
        <v>150</v>
      </c>
      <c r="F257" s="17">
        <v>150</v>
      </c>
      <c r="G257" s="17">
        <v>150</v>
      </c>
      <c r="H257" s="17">
        <v>150</v>
      </c>
      <c r="I257" s="17">
        <v>150</v>
      </c>
      <c r="J257" s="17">
        <v>147</v>
      </c>
    </row>
    <row r="258" spans="4:10" ht="20.100000000000001" customHeight="1" x14ac:dyDescent="0.25">
      <c r="D258" s="17" t="s">
        <v>1596</v>
      </c>
      <c r="E258" s="17">
        <v>10</v>
      </c>
      <c r="F258" s="17">
        <v>7</v>
      </c>
      <c r="G258" s="17">
        <v>5</v>
      </c>
      <c r="H258" s="17">
        <v>3</v>
      </c>
      <c r="I258" s="17">
        <v>3</v>
      </c>
      <c r="J258" s="17">
        <v>0</v>
      </c>
    </row>
    <row r="259" spans="4:10" ht="20.100000000000001" customHeight="1" x14ac:dyDescent="0.25">
      <c r="D259" s="17" t="s">
        <v>1593</v>
      </c>
      <c r="E259" s="17">
        <f t="shared" ref="E259:J259" si="2">E257-E258</f>
        <v>140</v>
      </c>
      <c r="F259" s="17">
        <f t="shared" si="2"/>
        <v>143</v>
      </c>
      <c r="G259" s="17">
        <f t="shared" si="2"/>
        <v>145</v>
      </c>
      <c r="H259" s="17">
        <f t="shared" si="2"/>
        <v>147</v>
      </c>
      <c r="I259" s="17">
        <f t="shared" si="2"/>
        <v>147</v>
      </c>
      <c r="J259" s="17">
        <f t="shared" si="2"/>
        <v>147</v>
      </c>
    </row>
    <row r="260" spans="4:10" ht="20.100000000000001" customHeight="1" x14ac:dyDescent="0.25">
      <c r="D260" s="17" t="s">
        <v>1585</v>
      </c>
      <c r="E260" s="17">
        <v>120</v>
      </c>
      <c r="F260" s="17">
        <v>100</v>
      </c>
      <c r="G260" s="17">
        <v>60</v>
      </c>
      <c r="H260" s="17">
        <v>25</v>
      </c>
      <c r="I260" s="17">
        <v>20</v>
      </c>
      <c r="J260" s="17">
        <v>120</v>
      </c>
    </row>
    <row r="261" spans="4:10" ht="20.100000000000001" customHeight="1" x14ac:dyDescent="0.25">
      <c r="D261" s="17" t="s">
        <v>1594</v>
      </c>
      <c r="E261" s="17">
        <f>E259-E260</f>
        <v>20</v>
      </c>
      <c r="F261" s="17">
        <f>F259-F260</f>
        <v>43</v>
      </c>
      <c r="G261" s="17">
        <f>G259-G260</f>
        <v>85</v>
      </c>
      <c r="H261" s="17">
        <f>H259-H260</f>
        <v>122</v>
      </c>
      <c r="I261" s="17">
        <f>I259-I260</f>
        <v>127</v>
      </c>
      <c r="J261" s="17">
        <v>120</v>
      </c>
    </row>
    <row r="262" spans="4:10" ht="20.100000000000001" customHeight="1" x14ac:dyDescent="0.25">
      <c r="D262" s="17" t="s">
        <v>1586</v>
      </c>
      <c r="E262" s="17">
        <v>18</v>
      </c>
      <c r="F262" s="17">
        <v>28</v>
      </c>
      <c r="G262" s="17">
        <v>32</v>
      </c>
      <c r="H262" s="17">
        <v>47</v>
      </c>
      <c r="I262" s="17">
        <v>13</v>
      </c>
      <c r="J262" s="17">
        <v>11</v>
      </c>
    </row>
    <row r="263" spans="4:10" ht="20.100000000000001" customHeight="1" x14ac:dyDescent="0.25">
      <c r="D263" s="17" t="s">
        <v>1595</v>
      </c>
      <c r="E263" s="17">
        <f t="shared" ref="E263:J263" si="3">E261-E262</f>
        <v>2</v>
      </c>
      <c r="F263" s="17">
        <f t="shared" si="3"/>
        <v>15</v>
      </c>
      <c r="G263" s="17">
        <f t="shared" si="3"/>
        <v>53</v>
      </c>
      <c r="H263" s="17">
        <f t="shared" si="3"/>
        <v>75</v>
      </c>
      <c r="I263" s="17">
        <f t="shared" si="3"/>
        <v>114</v>
      </c>
      <c r="J263" s="17">
        <f t="shared" si="3"/>
        <v>109</v>
      </c>
    </row>
    <row r="282" spans="3:4" ht="20.100000000000001" customHeight="1" x14ac:dyDescent="0.25">
      <c r="C282" s="83" t="s">
        <v>1552</v>
      </c>
    </row>
    <row r="283" spans="3:4" ht="20.100000000000001" customHeight="1" x14ac:dyDescent="0.2">
      <c r="C283" s="36" t="s">
        <v>1553</v>
      </c>
    </row>
    <row r="284" spans="3:4" ht="20.100000000000001" customHeight="1" x14ac:dyDescent="0.25">
      <c r="D284" s="17" t="s">
        <v>1554</v>
      </c>
    </row>
    <row r="285" spans="3:4" ht="20.100000000000001" customHeight="1" x14ac:dyDescent="0.25">
      <c r="D285" s="17" t="s">
        <v>1555</v>
      </c>
    </row>
    <row r="286" spans="3:4" ht="20.100000000000001" customHeight="1" x14ac:dyDescent="0.25">
      <c r="D286" s="17" t="s">
        <v>1556</v>
      </c>
    </row>
    <row r="287" spans="3:4" ht="20.100000000000001" customHeight="1" x14ac:dyDescent="0.25">
      <c r="D287" s="17" t="s">
        <v>1557</v>
      </c>
    </row>
    <row r="289" spans="3:9" ht="20.100000000000001" customHeight="1" x14ac:dyDescent="0.25">
      <c r="C289" s="17" t="s">
        <v>1558</v>
      </c>
    </row>
    <row r="291" spans="3:9" ht="20.100000000000001" customHeight="1" x14ac:dyDescent="0.25">
      <c r="D291" s="98" t="s">
        <v>1559</v>
      </c>
      <c r="E291" s="101" t="s">
        <v>1564</v>
      </c>
      <c r="F291" s="98" t="s">
        <v>1513</v>
      </c>
      <c r="G291" s="98" t="s">
        <v>1514</v>
      </c>
      <c r="H291" s="98" t="s">
        <v>1515</v>
      </c>
      <c r="I291" s="98" t="s">
        <v>1516</v>
      </c>
    </row>
    <row r="292" spans="3:9" ht="20.100000000000001" customHeight="1" x14ac:dyDescent="0.25">
      <c r="D292" s="17" t="s">
        <v>1560</v>
      </c>
      <c r="E292" s="17" t="s">
        <v>1567</v>
      </c>
      <c r="F292" s="17">
        <v>32</v>
      </c>
      <c r="G292" s="17">
        <v>20</v>
      </c>
      <c r="H292" s="17">
        <v>22</v>
      </c>
      <c r="I292" s="17">
        <v>26</v>
      </c>
    </row>
    <row r="293" spans="3:9" ht="20.100000000000001" customHeight="1" x14ac:dyDescent="0.25">
      <c r="D293" s="17" t="s">
        <v>211</v>
      </c>
      <c r="E293" s="17" t="s">
        <v>1567</v>
      </c>
      <c r="F293" s="17">
        <v>18</v>
      </c>
      <c r="G293" s="17">
        <v>20</v>
      </c>
      <c r="H293" s="17">
        <v>16</v>
      </c>
      <c r="I293" s="17">
        <v>15</v>
      </c>
    </row>
    <row r="294" spans="3:9" ht="20.100000000000001" customHeight="1" x14ac:dyDescent="0.25">
      <c r="D294" s="17" t="s">
        <v>1562</v>
      </c>
      <c r="E294" s="17" t="s">
        <v>1567</v>
      </c>
      <c r="F294" s="17">
        <v>12</v>
      </c>
      <c r="G294" s="17">
        <v>16</v>
      </c>
      <c r="H294" s="17">
        <v>13</v>
      </c>
      <c r="I294" s="17">
        <v>14</v>
      </c>
    </row>
    <row r="295" spans="3:9" ht="20.100000000000001" customHeight="1" x14ac:dyDescent="0.25">
      <c r="D295" s="17" t="s">
        <v>1561</v>
      </c>
      <c r="E295" s="17" t="s">
        <v>1565</v>
      </c>
      <c r="F295" s="17">
        <v>48</v>
      </c>
      <c r="G295" s="17">
        <v>50</v>
      </c>
      <c r="H295" s="17">
        <v>49</v>
      </c>
      <c r="I295" s="17">
        <v>46</v>
      </c>
    </row>
    <row r="296" spans="3:9" ht="20.100000000000001" customHeight="1" x14ac:dyDescent="0.25">
      <c r="D296" s="17" t="s">
        <v>1563</v>
      </c>
      <c r="E296" s="17" t="s">
        <v>1566</v>
      </c>
      <c r="F296" s="17">
        <v>27</v>
      </c>
      <c r="G296" s="17">
        <v>28</v>
      </c>
      <c r="H296" s="17">
        <v>32</v>
      </c>
      <c r="I296" s="17">
        <v>24</v>
      </c>
    </row>
  </sheetData>
  <pageMargins left="0.7" right="0.7" top="0.75" bottom="0.75" header="0.3" footer="0.3"/>
  <pageSetup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R363"/>
  <sheetViews>
    <sheetView zoomScaleNormal="100" workbookViewId="0">
      <selection activeCell="I96" sqref="I96"/>
    </sheetView>
  </sheetViews>
  <sheetFormatPr defaultRowHeight="20.100000000000001" customHeight="1" x14ac:dyDescent="0.25"/>
  <cols>
    <col min="1" max="3" width="9.140625" style="17"/>
    <col min="4" max="4" width="33.140625" style="17" customWidth="1"/>
    <col min="5" max="5" width="29.5703125" style="17" customWidth="1"/>
    <col min="6" max="6" width="13.42578125" style="17" customWidth="1"/>
    <col min="7" max="7" width="14.42578125" style="17" customWidth="1"/>
    <col min="8" max="8" width="16" style="17" customWidth="1"/>
    <col min="9" max="9" width="15.42578125" style="17" customWidth="1"/>
    <col min="10" max="10" width="13.7109375" style="17" customWidth="1"/>
    <col min="11" max="11" width="12.5703125" style="17" customWidth="1"/>
    <col min="12" max="12" width="10.85546875" style="17" customWidth="1"/>
    <col min="13" max="13" width="11" style="17" customWidth="1"/>
    <col min="14" max="14" width="10.140625" style="17" customWidth="1"/>
    <col min="15" max="15" width="9.140625" style="17"/>
    <col min="16" max="17" width="11.28515625" style="17" customWidth="1"/>
    <col min="18" max="18" width="12" style="17" customWidth="1"/>
    <col min="19" max="19" width="11.42578125" style="17" customWidth="1"/>
    <col min="20" max="20" width="10.7109375" style="17" customWidth="1"/>
    <col min="21" max="21" width="9.85546875" style="17" customWidth="1"/>
    <col min="22" max="16384" width="9.140625" style="17"/>
  </cols>
  <sheetData>
    <row r="2" spans="2:11" ht="20.25" customHeight="1" x14ac:dyDescent="0.25"/>
    <row r="3" spans="2:11" ht="20.100000000000001" customHeight="1" x14ac:dyDescent="0.25">
      <c r="B3" s="93" t="s">
        <v>10</v>
      </c>
    </row>
    <row r="4" spans="2:11" ht="20.100000000000001" customHeight="1" x14ac:dyDescent="0.25">
      <c r="C4" s="90" t="s">
        <v>1408</v>
      </c>
    </row>
    <row r="5" spans="2:11" ht="20.100000000000001" customHeight="1" x14ac:dyDescent="0.25">
      <c r="D5" s="17" t="s">
        <v>1409</v>
      </c>
    </row>
    <row r="6" spans="2:11" ht="20.100000000000001" customHeight="1" x14ac:dyDescent="0.25">
      <c r="D6" s="17" t="s">
        <v>1410</v>
      </c>
      <c r="K6" s="32"/>
    </row>
    <row r="7" spans="2:11" ht="20.100000000000001" customHeight="1" x14ac:dyDescent="0.25">
      <c r="C7" s="90" t="s">
        <v>1412</v>
      </c>
      <c r="K7" s="106"/>
    </row>
    <row r="8" spans="2:11" ht="20.100000000000001" customHeight="1" x14ac:dyDescent="0.25">
      <c r="D8" s="17" t="s">
        <v>1411</v>
      </c>
      <c r="K8" s="107"/>
    </row>
    <row r="9" spans="2:11" ht="20.100000000000001" customHeight="1" x14ac:dyDescent="0.25">
      <c r="D9" s="35" t="s">
        <v>1413</v>
      </c>
    </row>
    <row r="11" spans="2:11" ht="20.100000000000001" customHeight="1" x14ac:dyDescent="0.25">
      <c r="B11" s="6" t="s">
        <v>35</v>
      </c>
    </row>
    <row r="12" spans="2:11" ht="20.100000000000001" customHeight="1" x14ac:dyDescent="0.25">
      <c r="C12" s="15" t="s">
        <v>0</v>
      </c>
    </row>
    <row r="13" spans="2:11" ht="20.100000000000001" customHeight="1" x14ac:dyDescent="0.25">
      <c r="C13" s="15" t="s">
        <v>1</v>
      </c>
    </row>
    <row r="14" spans="2:11" ht="20.100000000000001" customHeight="1" x14ac:dyDescent="0.25">
      <c r="C14" s="15" t="s">
        <v>2</v>
      </c>
    </row>
    <row r="17" spans="2:14" ht="20.100000000000001" customHeight="1" x14ac:dyDescent="0.25">
      <c r="B17" s="6" t="s">
        <v>36</v>
      </c>
      <c r="J17" s="17" t="s">
        <v>231</v>
      </c>
    </row>
    <row r="18" spans="2:14" ht="20.100000000000001" customHeight="1" x14ac:dyDescent="0.25">
      <c r="J18" s="17" t="s">
        <v>232</v>
      </c>
    </row>
    <row r="19" spans="2:14" ht="20.100000000000001" customHeight="1" x14ac:dyDescent="0.25">
      <c r="C19" s="1" t="s">
        <v>3</v>
      </c>
    </row>
    <row r="20" spans="2:14" ht="20.100000000000001" customHeight="1" x14ac:dyDescent="0.25">
      <c r="C20" s="15" t="s">
        <v>74</v>
      </c>
    </row>
    <row r="21" spans="2:14" ht="20.100000000000001" customHeight="1" x14ac:dyDescent="0.25">
      <c r="C21" s="15" t="s">
        <v>58</v>
      </c>
    </row>
    <row r="22" spans="2:14" ht="20.100000000000001" customHeight="1" x14ac:dyDescent="0.25">
      <c r="C22" s="16" t="s">
        <v>59</v>
      </c>
      <c r="J22" s="18"/>
    </row>
    <row r="23" spans="2:14" ht="20.100000000000001" customHeight="1" x14ac:dyDescent="0.25">
      <c r="C23" s="16" t="s">
        <v>62</v>
      </c>
      <c r="N23" s="18"/>
    </row>
    <row r="24" spans="2:14" ht="20.100000000000001" customHeight="1" x14ac:dyDescent="0.25">
      <c r="C24" s="1" t="s">
        <v>4</v>
      </c>
    </row>
    <row r="25" spans="2:14" ht="20.100000000000001" customHeight="1" x14ac:dyDescent="0.25">
      <c r="C25" s="79" t="s">
        <v>65</v>
      </c>
    </row>
    <row r="26" spans="2:14" ht="20.100000000000001" customHeight="1" x14ac:dyDescent="0.25">
      <c r="C26" s="15" t="s">
        <v>60</v>
      </c>
    </row>
    <row r="27" spans="2:14" ht="20.100000000000001" customHeight="1" x14ac:dyDescent="0.25">
      <c r="C27" s="16" t="s">
        <v>61</v>
      </c>
      <c r="M27" s="18"/>
    </row>
    <row r="28" spans="2:14" ht="20.100000000000001" customHeight="1" x14ac:dyDescent="0.25">
      <c r="C28" s="1" t="s">
        <v>5</v>
      </c>
    </row>
    <row r="29" spans="2:14" ht="20.100000000000001" customHeight="1" x14ac:dyDescent="0.25">
      <c r="C29" s="16" t="s">
        <v>63</v>
      </c>
    </row>
    <row r="30" spans="2:14" ht="20.100000000000001" customHeight="1" x14ac:dyDescent="0.25">
      <c r="C30" s="79" t="s">
        <v>64</v>
      </c>
    </row>
    <row r="31" spans="2:14" ht="20.100000000000001" customHeight="1" x14ac:dyDescent="0.25">
      <c r="C31" s="15" t="s">
        <v>66</v>
      </c>
    </row>
    <row r="32" spans="2:14" ht="20.100000000000001" customHeight="1" x14ac:dyDescent="0.25">
      <c r="C32" s="16" t="s">
        <v>67</v>
      </c>
      <c r="M32" s="18"/>
    </row>
    <row r="33" spans="3:3" ht="20.100000000000001" customHeight="1" x14ac:dyDescent="0.25">
      <c r="C33" s="15" t="s">
        <v>68</v>
      </c>
    </row>
    <row r="34" spans="3:3" ht="20.100000000000001" customHeight="1" x14ac:dyDescent="0.25">
      <c r="C34" s="1" t="s">
        <v>6</v>
      </c>
    </row>
    <row r="35" spans="3:3" ht="20.100000000000001" customHeight="1" x14ac:dyDescent="0.25">
      <c r="C35" s="79" t="s">
        <v>69</v>
      </c>
    </row>
    <row r="36" spans="3:3" ht="20.100000000000001" customHeight="1" x14ac:dyDescent="0.25">
      <c r="C36" s="79" t="s">
        <v>71</v>
      </c>
    </row>
    <row r="37" spans="3:3" ht="20.100000000000001" customHeight="1" x14ac:dyDescent="0.25">
      <c r="C37" s="79" t="s">
        <v>70</v>
      </c>
    </row>
    <row r="38" spans="3:3" ht="20.100000000000001" customHeight="1" x14ac:dyDescent="0.25">
      <c r="C38" s="79" t="s">
        <v>72</v>
      </c>
    </row>
    <row r="39" spans="3:3" ht="20.100000000000001" customHeight="1" x14ac:dyDescent="0.25">
      <c r="C39" s="80" t="s">
        <v>7</v>
      </c>
    </row>
    <row r="40" spans="3:3" ht="20.100000000000001" customHeight="1" x14ac:dyDescent="0.25">
      <c r="C40" s="79" t="s">
        <v>73</v>
      </c>
    </row>
    <row r="41" spans="3:3" ht="20.100000000000001" customHeight="1" x14ac:dyDescent="0.25">
      <c r="C41" s="79" t="s">
        <v>75</v>
      </c>
    </row>
    <row r="42" spans="3:3" ht="20.100000000000001" customHeight="1" x14ac:dyDescent="0.25">
      <c r="C42" s="79" t="s">
        <v>76</v>
      </c>
    </row>
    <row r="43" spans="3:3" ht="20.100000000000001" customHeight="1" x14ac:dyDescent="0.25">
      <c r="C43" s="80" t="s">
        <v>8</v>
      </c>
    </row>
    <row r="44" spans="3:3" ht="20.100000000000001" customHeight="1" x14ac:dyDescent="0.25">
      <c r="C44" s="79" t="s">
        <v>77</v>
      </c>
    </row>
    <row r="45" spans="3:3" ht="20.100000000000001" customHeight="1" x14ac:dyDescent="0.25">
      <c r="C45" s="79" t="s">
        <v>78</v>
      </c>
    </row>
    <row r="46" spans="3:3" ht="20.100000000000001" customHeight="1" x14ac:dyDescent="0.25">
      <c r="C46" s="79" t="s">
        <v>79</v>
      </c>
    </row>
    <row r="47" spans="3:3" ht="20.100000000000001" customHeight="1" x14ac:dyDescent="0.25">
      <c r="C47" s="79" t="s">
        <v>80</v>
      </c>
    </row>
    <row r="48" spans="3:3" ht="20.100000000000001" customHeight="1" x14ac:dyDescent="0.25">
      <c r="C48" s="79" t="s">
        <v>81</v>
      </c>
    </row>
    <row r="50" spans="2:3" ht="20.100000000000001" customHeight="1" x14ac:dyDescent="0.25">
      <c r="C50" s="22" t="s">
        <v>9</v>
      </c>
    </row>
    <row r="51" spans="2:3" ht="20.100000000000001" customHeight="1" x14ac:dyDescent="0.25">
      <c r="B51" s="7"/>
    </row>
    <row r="52" spans="2:3" ht="20.100000000000001" customHeight="1" x14ac:dyDescent="0.25">
      <c r="B52" s="6" t="s">
        <v>51</v>
      </c>
    </row>
    <row r="53" spans="2:3" ht="20.100000000000001" customHeight="1" x14ac:dyDescent="0.25">
      <c r="B53" s="7"/>
    </row>
    <row r="54" spans="2:3" ht="20.100000000000001" customHeight="1" x14ac:dyDescent="0.25">
      <c r="C54" s="12" t="s">
        <v>37</v>
      </c>
    </row>
    <row r="55" spans="2:3" ht="20.100000000000001" customHeight="1" x14ac:dyDescent="0.25">
      <c r="C55" s="79" t="s">
        <v>82</v>
      </c>
    </row>
    <row r="56" spans="2:3" ht="20.100000000000001" customHeight="1" x14ac:dyDescent="0.25">
      <c r="C56" s="8" t="s">
        <v>83</v>
      </c>
    </row>
    <row r="57" spans="2:3" ht="20.100000000000001" customHeight="1" x14ac:dyDescent="0.25">
      <c r="C57" s="8" t="s">
        <v>84</v>
      </c>
    </row>
    <row r="58" spans="2:3" ht="20.100000000000001" customHeight="1" x14ac:dyDescent="0.25">
      <c r="C58" s="79" t="s">
        <v>85</v>
      </c>
    </row>
    <row r="59" spans="2:3" ht="20.100000000000001" customHeight="1" x14ac:dyDescent="0.25">
      <c r="C59" s="16" t="s">
        <v>230</v>
      </c>
    </row>
    <row r="60" spans="2:3" ht="20.100000000000001" customHeight="1" x14ac:dyDescent="0.25">
      <c r="C60" s="79" t="s">
        <v>86</v>
      </c>
    </row>
    <row r="61" spans="2:3" ht="20.100000000000001" customHeight="1" x14ac:dyDescent="0.25">
      <c r="C61" s="12" t="s">
        <v>38</v>
      </c>
    </row>
    <row r="62" spans="2:3" ht="20.100000000000001" customHeight="1" x14ac:dyDescent="0.25">
      <c r="C62" s="8" t="s">
        <v>87</v>
      </c>
    </row>
    <row r="63" spans="2:3" ht="20.100000000000001" customHeight="1" x14ac:dyDescent="0.25">
      <c r="C63" s="79" t="s">
        <v>88</v>
      </c>
    </row>
    <row r="64" spans="2:3" ht="20.100000000000001" customHeight="1" x14ac:dyDescent="0.25">
      <c r="C64" s="16" t="s">
        <v>95</v>
      </c>
    </row>
    <row r="65" spans="2:18" ht="20.100000000000001" customHeight="1" x14ac:dyDescent="0.25">
      <c r="C65" s="8" t="s">
        <v>89</v>
      </c>
    </row>
    <row r="66" spans="2:18" ht="20.100000000000001" customHeight="1" x14ac:dyDescent="0.25">
      <c r="C66" s="8" t="s">
        <v>90</v>
      </c>
    </row>
    <row r="67" spans="2:18" ht="20.100000000000001" customHeight="1" x14ac:dyDescent="0.25">
      <c r="C67" s="79" t="s">
        <v>91</v>
      </c>
    </row>
    <row r="68" spans="2:18" ht="20.100000000000001" customHeight="1" x14ac:dyDescent="0.25">
      <c r="C68" s="79" t="s">
        <v>92</v>
      </c>
    </row>
    <row r="69" spans="2:18" ht="20.100000000000001" customHeight="1" x14ac:dyDescent="0.25">
      <c r="C69" s="12" t="s">
        <v>39</v>
      </c>
    </row>
    <row r="70" spans="2:18" ht="20.100000000000001" customHeight="1" x14ac:dyDescent="0.25">
      <c r="C70" s="79" t="s">
        <v>93</v>
      </c>
    </row>
    <row r="71" spans="2:18" ht="20.100000000000001" customHeight="1" x14ac:dyDescent="0.25">
      <c r="C71" s="79" t="s">
        <v>135</v>
      </c>
    </row>
    <row r="72" spans="2:18" ht="20.100000000000001" customHeight="1" x14ac:dyDescent="0.25">
      <c r="C72" s="60"/>
      <c r="D72" s="17" t="s">
        <v>136</v>
      </c>
    </row>
    <row r="73" spans="2:18" ht="20.100000000000001" customHeight="1" x14ac:dyDescent="0.25">
      <c r="C73" s="79" t="s">
        <v>94</v>
      </c>
    </row>
    <row r="74" spans="2:18" ht="20.100000000000001" customHeight="1" x14ac:dyDescent="0.25">
      <c r="C74" s="12" t="s">
        <v>40</v>
      </c>
    </row>
    <row r="75" spans="2:18" ht="20.100000000000001" customHeight="1" x14ac:dyDescent="0.25">
      <c r="C75" s="9"/>
    </row>
    <row r="76" spans="2:18" ht="20.100000000000001" customHeight="1" x14ac:dyDescent="0.25">
      <c r="C76" s="23" t="s">
        <v>12</v>
      </c>
    </row>
    <row r="78" spans="2:18" ht="20.100000000000001" customHeight="1" x14ac:dyDescent="0.25">
      <c r="B78" s="6" t="s">
        <v>56</v>
      </c>
    </row>
    <row r="80" spans="2:18" ht="20.100000000000001" customHeight="1" x14ac:dyDescent="0.25">
      <c r="C80" s="108" t="s">
        <v>52</v>
      </c>
      <c r="D80" s="99"/>
      <c r="E80" s="99"/>
      <c r="F80" s="99"/>
      <c r="G80" s="99"/>
      <c r="H80" s="99"/>
      <c r="I80" s="99"/>
      <c r="J80" s="99"/>
      <c r="K80" s="99"/>
      <c r="L80" s="99"/>
      <c r="M80" s="99"/>
      <c r="N80" s="99"/>
      <c r="O80" s="99"/>
      <c r="P80" s="99"/>
      <c r="Q80" s="99"/>
      <c r="R80" s="99"/>
    </row>
    <row r="81" spans="3:18" ht="20.100000000000001" customHeight="1" x14ac:dyDescent="0.25">
      <c r="C81" s="32" t="s">
        <v>108</v>
      </c>
      <c r="D81" s="99"/>
      <c r="E81" s="99"/>
      <c r="F81" s="99"/>
      <c r="G81" s="99"/>
      <c r="H81" s="99"/>
      <c r="I81" s="99"/>
      <c r="J81" s="99"/>
      <c r="K81" s="99"/>
      <c r="L81" s="99"/>
      <c r="M81" s="99"/>
      <c r="N81" s="99"/>
      <c r="O81" s="99"/>
      <c r="P81" s="99"/>
      <c r="Q81" s="99"/>
      <c r="R81" s="99"/>
    </row>
    <row r="82" spans="3:18" ht="20.100000000000001" customHeight="1" x14ac:dyDescent="0.25">
      <c r="C82" s="32" t="s">
        <v>109</v>
      </c>
      <c r="K82" s="99"/>
      <c r="L82" s="99"/>
      <c r="M82" s="99"/>
      <c r="N82" s="99"/>
      <c r="O82" s="99"/>
      <c r="P82" s="99"/>
      <c r="Q82" s="99"/>
      <c r="R82" s="99"/>
    </row>
    <row r="83" spans="3:18" ht="20.100000000000001" customHeight="1" x14ac:dyDescent="0.25">
      <c r="C83" s="60" t="s">
        <v>96</v>
      </c>
      <c r="K83" s="99"/>
      <c r="L83" s="99"/>
      <c r="M83" s="99"/>
      <c r="N83" s="99"/>
      <c r="O83" s="99"/>
      <c r="P83" s="99"/>
      <c r="Q83" s="99"/>
      <c r="R83" s="99"/>
    </row>
    <row r="84" spans="3:18" ht="20.100000000000001" customHeight="1" x14ac:dyDescent="0.25">
      <c r="C84" s="60" t="s">
        <v>97</v>
      </c>
      <c r="K84" s="99"/>
      <c r="L84" s="99"/>
      <c r="M84" s="99"/>
      <c r="N84" s="99"/>
      <c r="O84" s="99"/>
      <c r="P84" s="99"/>
      <c r="Q84" s="99"/>
      <c r="R84" s="99"/>
    </row>
    <row r="85" spans="3:18" ht="20.100000000000001" customHeight="1" x14ac:dyDescent="0.25">
      <c r="C85" s="60" t="s">
        <v>98</v>
      </c>
      <c r="K85" s="99"/>
      <c r="L85" s="99"/>
      <c r="M85" s="99"/>
      <c r="N85" s="99"/>
      <c r="O85" s="99"/>
      <c r="P85" s="99"/>
      <c r="Q85" s="99"/>
      <c r="R85" s="99"/>
    </row>
    <row r="86" spans="3:18" ht="20.100000000000001" customHeight="1" x14ac:dyDescent="0.25">
      <c r="C86" s="17" t="s">
        <v>99</v>
      </c>
      <c r="K86" s="99"/>
      <c r="L86" s="99"/>
      <c r="M86" s="99"/>
      <c r="N86" s="99"/>
      <c r="O86" s="99"/>
      <c r="P86" s="99"/>
      <c r="Q86" s="99"/>
      <c r="R86" s="99"/>
    </row>
    <row r="87" spans="3:18" ht="20.100000000000001" customHeight="1" x14ac:dyDescent="0.25">
      <c r="C87" s="60" t="s">
        <v>100</v>
      </c>
      <c r="K87" s="99"/>
      <c r="L87" s="99"/>
      <c r="M87" s="99"/>
      <c r="N87" s="99"/>
      <c r="O87" s="99"/>
      <c r="P87" s="99"/>
      <c r="Q87" s="99"/>
      <c r="R87" s="99"/>
    </row>
    <row r="88" spans="3:18" ht="20.100000000000001" customHeight="1" x14ac:dyDescent="0.25">
      <c r="C88" s="32" t="s">
        <v>101</v>
      </c>
      <c r="K88" s="99"/>
      <c r="L88" s="99"/>
      <c r="M88" s="99"/>
      <c r="N88" s="99"/>
      <c r="O88" s="99"/>
      <c r="P88" s="99"/>
      <c r="Q88" s="99"/>
      <c r="R88" s="99"/>
    </row>
    <row r="89" spans="3:18" ht="20.100000000000001" customHeight="1" x14ac:dyDescent="0.25">
      <c r="C89" s="32" t="s">
        <v>102</v>
      </c>
      <c r="K89" s="99"/>
      <c r="L89" s="99"/>
      <c r="M89" s="99"/>
      <c r="N89" s="99"/>
      <c r="O89" s="99"/>
      <c r="P89" s="99"/>
      <c r="Q89" s="99"/>
      <c r="R89" s="99"/>
    </row>
    <row r="90" spans="3:18" ht="20.100000000000001" customHeight="1" x14ac:dyDescent="0.25">
      <c r="C90" s="60" t="s">
        <v>103</v>
      </c>
      <c r="K90" s="99"/>
      <c r="L90" s="99"/>
      <c r="M90" s="99"/>
      <c r="N90" s="99"/>
      <c r="O90" s="99"/>
      <c r="P90" s="99"/>
      <c r="Q90" s="99"/>
      <c r="R90" s="99"/>
    </row>
    <row r="91" spans="3:18" ht="20.100000000000001" customHeight="1" x14ac:dyDescent="0.25">
      <c r="C91" s="60" t="s">
        <v>104</v>
      </c>
      <c r="K91" s="99"/>
      <c r="L91" s="99"/>
      <c r="M91" s="99"/>
      <c r="N91" s="99"/>
      <c r="O91" s="99"/>
      <c r="P91" s="99"/>
      <c r="Q91" s="99"/>
      <c r="R91" s="99"/>
    </row>
    <row r="92" spans="3:18" ht="20.100000000000001" customHeight="1" x14ac:dyDescent="0.25">
      <c r="C92" s="17" t="s">
        <v>105</v>
      </c>
      <c r="K92" s="99"/>
      <c r="L92" s="99"/>
      <c r="M92" s="99"/>
      <c r="N92" s="99"/>
      <c r="O92" s="99"/>
      <c r="P92" s="99"/>
      <c r="Q92" s="99"/>
      <c r="R92" s="99"/>
    </row>
    <row r="93" spans="3:18" ht="20.100000000000001" customHeight="1" x14ac:dyDescent="0.25">
      <c r="C93" s="32" t="s">
        <v>106</v>
      </c>
      <c r="K93" s="99"/>
      <c r="L93" s="99"/>
      <c r="M93" s="99"/>
      <c r="N93" s="99"/>
      <c r="O93" s="99"/>
      <c r="P93" s="99"/>
      <c r="Q93" s="99"/>
      <c r="R93" s="99"/>
    </row>
    <row r="94" spans="3:18" ht="20.100000000000001" customHeight="1" x14ac:dyDescent="0.25">
      <c r="C94" s="17" t="s">
        <v>107</v>
      </c>
      <c r="K94" s="99"/>
      <c r="L94" s="99"/>
      <c r="M94" s="99"/>
      <c r="N94" s="99"/>
      <c r="O94" s="99"/>
      <c r="P94" s="99"/>
      <c r="Q94" s="99"/>
      <c r="R94" s="99"/>
    </row>
    <row r="95" spans="3:18" ht="20.100000000000001" customHeight="1" x14ac:dyDescent="0.25">
      <c r="C95" s="17" t="s">
        <v>110</v>
      </c>
      <c r="K95" s="99"/>
      <c r="L95" s="99"/>
      <c r="M95" s="99"/>
      <c r="N95" s="99"/>
      <c r="O95" s="99"/>
      <c r="P95" s="99"/>
      <c r="Q95" s="99"/>
      <c r="R95" s="99"/>
    </row>
    <row r="96" spans="3:18" ht="20.100000000000001" customHeight="1" x14ac:dyDescent="0.25">
      <c r="C96" s="109" t="s">
        <v>111</v>
      </c>
      <c r="K96" s="99"/>
      <c r="L96" s="99"/>
      <c r="M96" s="99"/>
      <c r="N96" s="99"/>
      <c r="O96" s="99"/>
      <c r="P96" s="99"/>
      <c r="Q96" s="99"/>
      <c r="R96" s="99"/>
    </row>
    <row r="97" spans="3:18" ht="20.100000000000001" customHeight="1" x14ac:dyDescent="0.25">
      <c r="C97" s="17" t="s">
        <v>112</v>
      </c>
      <c r="K97" s="99"/>
      <c r="L97" s="99"/>
      <c r="M97" s="99"/>
      <c r="N97" s="99"/>
      <c r="O97" s="99"/>
      <c r="P97" s="99"/>
      <c r="Q97" s="99"/>
      <c r="R97" s="99"/>
    </row>
    <row r="98" spans="3:18" ht="20.100000000000001" customHeight="1" x14ac:dyDescent="0.25">
      <c r="C98" s="17" t="s">
        <v>113</v>
      </c>
      <c r="K98" s="99"/>
      <c r="L98" s="99"/>
      <c r="M98" s="99"/>
      <c r="N98" s="99"/>
      <c r="O98" s="99"/>
      <c r="P98" s="99"/>
      <c r="Q98" s="99"/>
      <c r="R98" s="99"/>
    </row>
    <row r="99" spans="3:18" ht="20.100000000000001" customHeight="1" x14ac:dyDescent="0.25">
      <c r="C99" s="99"/>
      <c r="D99" s="99"/>
      <c r="E99" s="99"/>
      <c r="F99" s="99"/>
      <c r="G99" s="99"/>
      <c r="H99" s="99"/>
      <c r="I99" s="99"/>
      <c r="J99" s="99"/>
      <c r="K99" s="99"/>
      <c r="L99" s="99"/>
      <c r="M99" s="99"/>
      <c r="N99" s="99"/>
      <c r="O99" s="99"/>
      <c r="P99" s="99"/>
      <c r="Q99" s="99"/>
      <c r="R99" s="99"/>
    </row>
    <row r="100" spans="3:18" ht="20.100000000000001" customHeight="1" x14ac:dyDescent="0.25">
      <c r="C100" s="108" t="s">
        <v>53</v>
      </c>
      <c r="D100" s="99"/>
      <c r="E100" s="99"/>
      <c r="F100" s="99"/>
      <c r="G100" s="99"/>
      <c r="H100" s="99"/>
      <c r="I100" s="99"/>
      <c r="L100" s="99"/>
      <c r="M100" s="99"/>
      <c r="N100" s="99"/>
      <c r="O100" s="99"/>
      <c r="P100" s="99"/>
      <c r="Q100" s="99"/>
      <c r="R100" s="99"/>
    </row>
    <row r="101" spans="3:18" ht="20.100000000000001" customHeight="1" x14ac:dyDescent="0.25">
      <c r="C101" s="99"/>
      <c r="D101" s="99"/>
      <c r="E101" s="99"/>
      <c r="F101" s="99"/>
      <c r="G101" s="99"/>
      <c r="H101" s="99"/>
      <c r="I101" s="99"/>
      <c r="L101" s="99"/>
      <c r="M101" s="99"/>
      <c r="N101" s="99"/>
      <c r="O101" s="99"/>
      <c r="P101" s="99"/>
      <c r="Q101" s="99"/>
      <c r="R101" s="99"/>
    </row>
    <row r="102" spans="3:18" ht="20.100000000000001" customHeight="1" x14ac:dyDescent="0.25">
      <c r="C102" s="60" t="s">
        <v>114</v>
      </c>
      <c r="J102" s="99"/>
      <c r="K102" s="99"/>
      <c r="L102" s="99"/>
      <c r="M102" s="99"/>
      <c r="N102" s="99"/>
      <c r="O102" s="99"/>
      <c r="P102" s="99"/>
      <c r="Q102" s="99"/>
      <c r="R102" s="99"/>
    </row>
    <row r="103" spans="3:18" ht="20.100000000000001" customHeight="1" x14ac:dyDescent="0.25">
      <c r="C103" s="60" t="s">
        <v>115</v>
      </c>
      <c r="J103" s="99"/>
      <c r="K103" s="99"/>
      <c r="L103" s="99"/>
      <c r="M103" s="99"/>
      <c r="N103" s="99"/>
      <c r="O103" s="99"/>
      <c r="P103" s="99"/>
      <c r="Q103" s="99"/>
      <c r="R103" s="99"/>
    </row>
    <row r="104" spans="3:18" ht="20.100000000000001" customHeight="1" x14ac:dyDescent="0.25">
      <c r="C104" s="60" t="s">
        <v>116</v>
      </c>
      <c r="J104" s="99"/>
      <c r="K104" s="99"/>
      <c r="L104" s="99"/>
      <c r="M104" s="99"/>
      <c r="N104" s="99"/>
      <c r="O104" s="99"/>
      <c r="P104" s="99"/>
      <c r="Q104" s="99"/>
      <c r="R104" s="99"/>
    </row>
    <row r="105" spans="3:18" ht="20.100000000000001" customHeight="1" x14ac:dyDescent="0.25">
      <c r="C105" s="60" t="s">
        <v>117</v>
      </c>
      <c r="J105" s="99"/>
      <c r="K105" s="99"/>
      <c r="L105" s="99"/>
      <c r="M105" s="99"/>
      <c r="N105" s="99"/>
      <c r="O105" s="99"/>
      <c r="P105" s="99"/>
      <c r="Q105" s="99"/>
      <c r="R105" s="99"/>
    </row>
    <row r="106" spans="3:18" ht="20.100000000000001" customHeight="1" x14ac:dyDescent="0.25">
      <c r="C106" s="60" t="s">
        <v>119</v>
      </c>
      <c r="J106" s="99"/>
      <c r="K106" s="99"/>
      <c r="L106" s="99"/>
      <c r="M106" s="99"/>
      <c r="N106" s="99"/>
      <c r="O106" s="99"/>
      <c r="P106" s="99"/>
      <c r="Q106" s="99"/>
      <c r="R106" s="99"/>
    </row>
    <row r="107" spans="3:18" ht="20.100000000000001" customHeight="1" x14ac:dyDescent="0.25">
      <c r="C107" s="60" t="s">
        <v>118</v>
      </c>
      <c r="J107" s="99"/>
      <c r="K107" s="99"/>
      <c r="L107" s="99"/>
      <c r="M107" s="99"/>
      <c r="N107" s="99"/>
      <c r="O107" s="99"/>
      <c r="P107" s="99"/>
      <c r="Q107" s="99"/>
      <c r="R107" s="99"/>
    </row>
    <row r="108" spans="3:18" ht="20.100000000000001" customHeight="1" x14ac:dyDescent="0.25">
      <c r="C108" s="60" t="s">
        <v>120</v>
      </c>
      <c r="J108" s="99"/>
      <c r="K108" s="99"/>
      <c r="L108" s="99"/>
      <c r="M108" s="99"/>
      <c r="N108" s="99"/>
      <c r="O108" s="99"/>
      <c r="P108" s="99"/>
      <c r="Q108" s="99"/>
      <c r="R108" s="99"/>
    </row>
    <row r="109" spans="3:18" ht="20.100000000000001" customHeight="1" x14ac:dyDescent="0.25">
      <c r="C109" s="60" t="s">
        <v>127</v>
      </c>
      <c r="J109" s="99"/>
      <c r="K109" s="99"/>
      <c r="L109" s="99"/>
      <c r="M109" s="99"/>
      <c r="N109" s="99"/>
      <c r="O109" s="99"/>
      <c r="P109" s="99"/>
      <c r="Q109" s="99"/>
      <c r="R109" s="99"/>
    </row>
    <row r="110" spans="3:18" ht="20.100000000000001" customHeight="1" x14ac:dyDescent="0.25">
      <c r="C110" s="60" t="s">
        <v>128</v>
      </c>
      <c r="J110" s="99"/>
      <c r="K110" s="99"/>
      <c r="L110" s="99"/>
      <c r="M110" s="99"/>
      <c r="N110" s="99"/>
      <c r="O110" s="99"/>
      <c r="P110" s="99"/>
      <c r="Q110" s="99"/>
      <c r="R110" s="99"/>
    </row>
    <row r="111" spans="3:18" ht="20.100000000000001" customHeight="1" x14ac:dyDescent="0.25">
      <c r="C111" s="60" t="s">
        <v>126</v>
      </c>
      <c r="J111" s="99"/>
      <c r="L111" s="99"/>
      <c r="M111" s="99"/>
      <c r="N111" s="99"/>
      <c r="O111" s="99"/>
      <c r="P111" s="99"/>
      <c r="Q111" s="99"/>
      <c r="R111" s="99"/>
    </row>
    <row r="112" spans="3:18" ht="20.100000000000001" customHeight="1" x14ac:dyDescent="0.25">
      <c r="C112" s="60" t="s">
        <v>125</v>
      </c>
      <c r="J112" s="99"/>
      <c r="K112" s="99"/>
      <c r="L112" s="99"/>
      <c r="M112" s="99"/>
      <c r="N112" s="99"/>
      <c r="O112" s="99"/>
      <c r="P112" s="99"/>
      <c r="Q112" s="99"/>
      <c r="R112" s="99"/>
    </row>
    <row r="113" spans="3:18" ht="20.100000000000001" customHeight="1" x14ac:dyDescent="0.25">
      <c r="C113" s="17" t="s">
        <v>129</v>
      </c>
      <c r="J113" s="99"/>
      <c r="K113" s="99"/>
      <c r="L113" s="99"/>
      <c r="M113" s="99"/>
      <c r="N113" s="99"/>
      <c r="O113" s="99"/>
      <c r="P113" s="99"/>
      <c r="Q113" s="99"/>
      <c r="R113" s="99"/>
    </row>
    <row r="114" spans="3:18" ht="20.100000000000001" customHeight="1" x14ac:dyDescent="0.25">
      <c r="C114" s="32" t="s">
        <v>124</v>
      </c>
      <c r="J114" s="99"/>
      <c r="K114" s="99"/>
      <c r="L114" s="99"/>
      <c r="M114" s="99"/>
      <c r="N114" s="99"/>
      <c r="O114" s="99"/>
      <c r="P114" s="99"/>
      <c r="Q114" s="99"/>
      <c r="R114" s="99"/>
    </row>
    <row r="115" spans="3:18" ht="20.100000000000001" customHeight="1" x14ac:dyDescent="0.25">
      <c r="C115" s="17" t="s">
        <v>130</v>
      </c>
      <c r="J115" s="99"/>
      <c r="K115" s="99"/>
      <c r="L115" s="99"/>
      <c r="M115" s="99"/>
      <c r="N115" s="99"/>
      <c r="O115" s="99"/>
      <c r="P115" s="99"/>
      <c r="Q115" s="99"/>
      <c r="R115" s="99"/>
    </row>
    <row r="116" spans="3:18" ht="20.100000000000001" customHeight="1" x14ac:dyDescent="0.25">
      <c r="C116" s="32" t="s">
        <v>123</v>
      </c>
      <c r="J116" s="99"/>
      <c r="K116" s="99"/>
      <c r="L116" s="99"/>
      <c r="M116" s="99"/>
      <c r="N116" s="99"/>
      <c r="O116" s="99"/>
      <c r="P116" s="99"/>
      <c r="Q116" s="99"/>
      <c r="R116" s="99"/>
    </row>
    <row r="117" spans="3:18" ht="20.100000000000001" customHeight="1" x14ac:dyDescent="0.25">
      <c r="C117" s="17" t="s">
        <v>122</v>
      </c>
      <c r="K117" s="99"/>
      <c r="L117" s="99"/>
      <c r="M117" s="99"/>
      <c r="N117" s="99"/>
      <c r="O117" s="99"/>
      <c r="P117" s="99"/>
      <c r="Q117" s="99"/>
      <c r="R117" s="99"/>
    </row>
    <row r="118" spans="3:18" ht="20.100000000000001" customHeight="1" x14ac:dyDescent="0.25">
      <c r="C118" s="17" t="s">
        <v>121</v>
      </c>
      <c r="K118" s="99"/>
      <c r="L118" s="99"/>
      <c r="M118" s="99"/>
      <c r="N118" s="99"/>
      <c r="O118" s="99"/>
      <c r="P118" s="99"/>
      <c r="Q118" s="99"/>
      <c r="R118" s="99"/>
    </row>
    <row r="119" spans="3:18" ht="20.100000000000001" customHeight="1" x14ac:dyDescent="0.25">
      <c r="J119" s="99"/>
      <c r="K119" s="99"/>
      <c r="L119" s="99"/>
      <c r="M119" s="99"/>
      <c r="N119" s="99"/>
      <c r="O119" s="99"/>
      <c r="P119" s="99"/>
      <c r="Q119" s="99"/>
      <c r="R119" s="99"/>
    </row>
    <row r="120" spans="3:18" ht="20.100000000000001" customHeight="1" x14ac:dyDescent="0.25">
      <c r="C120" s="108" t="s">
        <v>54</v>
      </c>
      <c r="D120" s="99"/>
      <c r="E120" s="99"/>
      <c r="F120" s="99"/>
      <c r="G120" s="99"/>
      <c r="H120" s="99"/>
      <c r="I120" s="99"/>
      <c r="J120" s="99"/>
      <c r="K120" s="99"/>
      <c r="L120" s="99"/>
      <c r="M120" s="99"/>
      <c r="N120" s="99"/>
      <c r="O120" s="99"/>
      <c r="P120" s="99"/>
      <c r="Q120" s="99"/>
      <c r="R120" s="99"/>
    </row>
    <row r="121" spans="3:18" ht="20.100000000000001" customHeight="1" x14ac:dyDescent="0.25">
      <c r="C121" s="99"/>
      <c r="D121" s="99"/>
      <c r="E121" s="99"/>
      <c r="F121" s="99"/>
      <c r="G121" s="99"/>
      <c r="H121" s="99"/>
      <c r="I121" s="99"/>
      <c r="J121" s="99"/>
      <c r="K121" s="99"/>
      <c r="L121" s="99"/>
      <c r="M121" s="99"/>
      <c r="N121" s="99"/>
      <c r="O121" s="99"/>
      <c r="P121" s="99"/>
      <c r="Q121" s="99"/>
      <c r="R121" s="99"/>
    </row>
    <row r="122" spans="3:18" ht="20.100000000000001" customHeight="1" x14ac:dyDescent="0.25">
      <c r="C122" s="60" t="s">
        <v>134</v>
      </c>
      <c r="M122" s="99"/>
      <c r="N122" s="99"/>
      <c r="O122" s="99"/>
      <c r="P122" s="99"/>
      <c r="Q122" s="99"/>
      <c r="R122" s="99"/>
    </row>
    <row r="123" spans="3:18" ht="20.100000000000001" customHeight="1" x14ac:dyDescent="0.25">
      <c r="C123" s="60" t="s">
        <v>131</v>
      </c>
      <c r="M123" s="99"/>
      <c r="N123" s="99"/>
      <c r="O123" s="99"/>
      <c r="P123" s="99"/>
      <c r="Q123" s="99"/>
      <c r="R123" s="99"/>
    </row>
    <row r="124" spans="3:18" ht="20.100000000000001" customHeight="1" x14ac:dyDescent="0.25">
      <c r="C124" s="60" t="s">
        <v>132</v>
      </c>
      <c r="M124" s="99"/>
      <c r="N124" s="99"/>
      <c r="O124" s="99"/>
      <c r="P124" s="99"/>
      <c r="Q124" s="99"/>
      <c r="R124" s="99"/>
    </row>
    <row r="125" spans="3:18" ht="20.100000000000001" customHeight="1" x14ac:dyDescent="0.25">
      <c r="C125" s="60" t="s">
        <v>133</v>
      </c>
      <c r="M125" s="99"/>
      <c r="N125" s="99"/>
      <c r="O125" s="99"/>
      <c r="P125" s="99"/>
      <c r="Q125" s="99"/>
      <c r="R125" s="99"/>
    </row>
    <row r="126" spans="3:18" ht="20.100000000000001" customHeight="1" x14ac:dyDescent="0.25">
      <c r="C126" s="60" t="s">
        <v>137</v>
      </c>
      <c r="M126" s="99"/>
      <c r="N126" s="99"/>
      <c r="O126" s="99"/>
      <c r="P126" s="99"/>
      <c r="Q126" s="99"/>
      <c r="R126" s="99"/>
    </row>
    <row r="127" spans="3:18" ht="20.100000000000001" customHeight="1" x14ac:dyDescent="0.25">
      <c r="N127" s="99"/>
      <c r="O127" s="99"/>
      <c r="P127" s="99"/>
      <c r="Q127" s="99"/>
      <c r="R127" s="99"/>
    </row>
    <row r="128" spans="3:18" ht="20.100000000000001" customHeight="1" x14ac:dyDescent="0.25">
      <c r="C128" s="110" t="s">
        <v>55</v>
      </c>
      <c r="N128" s="99"/>
      <c r="O128" s="99"/>
      <c r="P128" s="99"/>
      <c r="Q128" s="99"/>
      <c r="R128" s="99"/>
    </row>
    <row r="129" spans="2:18" ht="20.100000000000001" customHeight="1" x14ac:dyDescent="0.25">
      <c r="N129" s="99"/>
      <c r="O129" s="99"/>
      <c r="P129" s="99"/>
      <c r="Q129" s="99"/>
      <c r="R129" s="99"/>
    </row>
    <row r="130" spans="2:18" ht="20.100000000000001" customHeight="1" x14ac:dyDescent="0.25">
      <c r="N130" s="99"/>
      <c r="O130" s="99"/>
      <c r="P130" s="99"/>
      <c r="Q130" s="99"/>
      <c r="R130" s="99"/>
    </row>
    <row r="131" spans="2:18" ht="20.100000000000001" customHeight="1" x14ac:dyDescent="0.25">
      <c r="B131" s="6" t="s">
        <v>57</v>
      </c>
      <c r="N131" s="99"/>
      <c r="O131" s="99"/>
      <c r="P131" s="99"/>
      <c r="Q131" s="99"/>
      <c r="R131" s="99"/>
    </row>
    <row r="132" spans="2:18" ht="20.100000000000001" customHeight="1" x14ac:dyDescent="0.25">
      <c r="N132" s="99"/>
      <c r="O132" s="99"/>
      <c r="P132" s="99"/>
      <c r="Q132" s="99"/>
      <c r="R132" s="99"/>
    </row>
    <row r="165" spans="2:5" ht="20.100000000000001" customHeight="1" x14ac:dyDescent="0.25">
      <c r="B165" s="6" t="s">
        <v>1414</v>
      </c>
    </row>
    <row r="166" spans="2:5" ht="20.100000000000001" customHeight="1" x14ac:dyDescent="0.25">
      <c r="C166" s="111" t="s">
        <v>1602</v>
      </c>
    </row>
    <row r="167" spans="2:5" ht="20.100000000000001" customHeight="1" x14ac:dyDescent="0.25">
      <c r="C167" s="17" t="s">
        <v>1600</v>
      </c>
    </row>
    <row r="168" spans="2:5" ht="20.100000000000001" customHeight="1" x14ac:dyDescent="0.25">
      <c r="D168" s="17" t="s">
        <v>1601</v>
      </c>
    </row>
    <row r="169" spans="2:5" ht="20.100000000000001" customHeight="1" x14ac:dyDescent="0.25">
      <c r="D169" s="17" t="s">
        <v>1605</v>
      </c>
    </row>
    <row r="170" spans="2:5" ht="20.100000000000001" customHeight="1" x14ac:dyDescent="0.25">
      <c r="E170" s="17" t="s">
        <v>1604</v>
      </c>
    </row>
    <row r="171" spans="2:5" ht="20.100000000000001" customHeight="1" x14ac:dyDescent="0.25">
      <c r="D171" s="39" t="s">
        <v>1603</v>
      </c>
      <c r="E171" s="32"/>
    </row>
    <row r="172" spans="2:5" ht="20.100000000000001" customHeight="1" x14ac:dyDescent="0.25">
      <c r="D172" s="32"/>
      <c r="E172" s="39" t="s">
        <v>1607</v>
      </c>
    </row>
    <row r="173" spans="2:5" ht="20.100000000000001" customHeight="1" x14ac:dyDescent="0.25">
      <c r="D173" s="39" t="s">
        <v>1608</v>
      </c>
      <c r="E173" s="39"/>
    </row>
    <row r="174" spans="2:5" ht="20.100000000000001" customHeight="1" x14ac:dyDescent="0.25">
      <c r="D174" s="39"/>
      <c r="E174" s="17" t="s">
        <v>1606</v>
      </c>
    </row>
    <row r="175" spans="2:5" ht="20.100000000000001" customHeight="1" x14ac:dyDescent="0.25">
      <c r="D175" s="39"/>
      <c r="E175" s="17" t="s">
        <v>1691</v>
      </c>
    </row>
    <row r="176" spans="2:5" ht="20.100000000000001" customHeight="1" x14ac:dyDescent="0.25">
      <c r="D176" s="39"/>
      <c r="E176" s="39" t="s">
        <v>1609</v>
      </c>
    </row>
    <row r="178" spans="4:10" ht="28.5" customHeight="1" x14ac:dyDescent="0.25">
      <c r="D178" s="120" t="s">
        <v>1813</v>
      </c>
      <c r="E178" s="98" t="s">
        <v>1696</v>
      </c>
      <c r="F178" s="98" t="s">
        <v>1697</v>
      </c>
      <c r="G178" s="98" t="s">
        <v>1698</v>
      </c>
      <c r="H178" s="98" t="s">
        <v>1699</v>
      </c>
      <c r="I178" s="98" t="s">
        <v>1700</v>
      </c>
      <c r="J178" s="98" t="s">
        <v>1701</v>
      </c>
    </row>
    <row r="179" spans="4:10" ht="20.100000000000001" customHeight="1" x14ac:dyDescent="0.25">
      <c r="D179" s="17" t="s">
        <v>1702</v>
      </c>
      <c r="E179" s="17">
        <v>8.5</v>
      </c>
      <c r="F179" s="17">
        <v>9.5</v>
      </c>
      <c r="G179" s="17">
        <v>10</v>
      </c>
      <c r="H179" s="17">
        <v>8.15</v>
      </c>
      <c r="I179" s="17">
        <v>8.5</v>
      </c>
      <c r="J179" s="17">
        <v>8.5</v>
      </c>
    </row>
    <row r="180" spans="4:10" ht="20.100000000000001" customHeight="1" x14ac:dyDescent="0.25">
      <c r="D180" s="17" t="s">
        <v>1695</v>
      </c>
      <c r="E180" s="17">
        <v>4</v>
      </c>
      <c r="F180" s="17">
        <v>4</v>
      </c>
      <c r="G180" s="17">
        <v>4</v>
      </c>
      <c r="H180" s="17">
        <v>4</v>
      </c>
      <c r="I180" s="17">
        <v>4</v>
      </c>
      <c r="J180" s="17">
        <v>4</v>
      </c>
    </row>
    <row r="181" spans="4:10" ht="20.100000000000001" customHeight="1" x14ac:dyDescent="0.25">
      <c r="D181" s="17" t="s">
        <v>1570</v>
      </c>
      <c r="E181" s="17">
        <v>3.5</v>
      </c>
      <c r="F181" s="17">
        <v>4</v>
      </c>
      <c r="G181" s="17">
        <v>4.5</v>
      </c>
      <c r="H181" s="17">
        <v>4</v>
      </c>
      <c r="I181" s="17">
        <v>3.5</v>
      </c>
      <c r="J181" s="17">
        <v>3.5</v>
      </c>
    </row>
    <row r="182" spans="4:10" ht="20.100000000000001" customHeight="1" x14ac:dyDescent="0.25">
      <c r="D182" s="17" t="s">
        <v>1571</v>
      </c>
      <c r="E182" s="17">
        <v>4.5</v>
      </c>
      <c r="F182" s="17">
        <v>5</v>
      </c>
      <c r="G182" s="17">
        <v>4</v>
      </c>
      <c r="H182" s="17">
        <v>4</v>
      </c>
      <c r="I182" s="17">
        <v>4.5</v>
      </c>
      <c r="J182" s="17">
        <v>3.5</v>
      </c>
    </row>
    <row r="183" spans="4:10" ht="20.100000000000001" customHeight="1" x14ac:dyDescent="0.25">
      <c r="D183" s="17" t="s">
        <v>1692</v>
      </c>
      <c r="E183" s="17">
        <f t="shared" ref="E183:J183" si="0">E179-(E181+E182)</f>
        <v>0.5</v>
      </c>
      <c r="F183" s="17">
        <f t="shared" si="0"/>
        <v>0.5</v>
      </c>
      <c r="G183" s="17">
        <f t="shared" si="0"/>
        <v>1.5</v>
      </c>
      <c r="H183" s="17">
        <f t="shared" si="0"/>
        <v>0.15000000000000036</v>
      </c>
      <c r="I183" s="17">
        <f t="shared" si="0"/>
        <v>0.5</v>
      </c>
      <c r="J183" s="17">
        <f t="shared" si="0"/>
        <v>1.5</v>
      </c>
    </row>
    <row r="184" spans="4:10" ht="20.100000000000001" customHeight="1" x14ac:dyDescent="0.25">
      <c r="D184" s="17" t="s">
        <v>1703</v>
      </c>
      <c r="E184" s="17">
        <v>36</v>
      </c>
      <c r="F184" s="17">
        <v>36</v>
      </c>
      <c r="G184" s="17">
        <v>36</v>
      </c>
      <c r="H184" s="17">
        <v>34</v>
      </c>
      <c r="I184" s="17">
        <v>34</v>
      </c>
      <c r="J184" s="17">
        <v>32</v>
      </c>
    </row>
    <row r="185" spans="4:10" ht="20.100000000000001" customHeight="1" x14ac:dyDescent="0.25">
      <c r="D185" s="17" t="s">
        <v>1704</v>
      </c>
      <c r="E185" s="17">
        <v>36</v>
      </c>
      <c r="F185" s="17">
        <v>33</v>
      </c>
      <c r="G185" s="17">
        <v>34</v>
      </c>
      <c r="H185" s="17">
        <v>36</v>
      </c>
      <c r="I185" s="17">
        <v>32</v>
      </c>
      <c r="J185" s="17">
        <v>30</v>
      </c>
    </row>
    <row r="186" spans="4:10" ht="20.100000000000001" customHeight="1" x14ac:dyDescent="0.25">
      <c r="D186" s="17" t="s">
        <v>1693</v>
      </c>
      <c r="E186" s="17">
        <v>3</v>
      </c>
      <c r="F186" s="17">
        <v>0</v>
      </c>
      <c r="G186" s="17">
        <v>2</v>
      </c>
      <c r="H186" s="17">
        <v>0</v>
      </c>
      <c r="I186" s="17">
        <v>0</v>
      </c>
      <c r="J186" s="17">
        <v>1</v>
      </c>
    </row>
    <row r="187" spans="4:10" ht="20.100000000000001" customHeight="1" x14ac:dyDescent="0.25">
      <c r="D187" s="17" t="s">
        <v>1694</v>
      </c>
      <c r="E187" s="17">
        <v>1</v>
      </c>
      <c r="F187" s="17">
        <v>2</v>
      </c>
      <c r="G187" s="17">
        <v>4</v>
      </c>
      <c r="H187" s="17">
        <v>0</v>
      </c>
      <c r="I187" s="17">
        <v>1</v>
      </c>
      <c r="J187" s="17">
        <v>2</v>
      </c>
    </row>
    <row r="189" spans="4:10" ht="20.100000000000001" customHeight="1" x14ac:dyDescent="0.25">
      <c r="E189" s="39"/>
    </row>
    <row r="190" spans="4:10" ht="20.100000000000001" customHeight="1" x14ac:dyDescent="0.25">
      <c r="E190" s="39"/>
    </row>
    <row r="191" spans="4:10" ht="20.100000000000001" customHeight="1" x14ac:dyDescent="0.25">
      <c r="E191" s="39"/>
    </row>
    <row r="192" spans="4:10" ht="20.100000000000001" customHeight="1" x14ac:dyDescent="0.25">
      <c r="E192" s="39"/>
    </row>
    <row r="193" spans="5:5" ht="20.100000000000001" customHeight="1" x14ac:dyDescent="0.25">
      <c r="E193" s="39"/>
    </row>
    <row r="194" spans="5:5" ht="20.100000000000001" customHeight="1" x14ac:dyDescent="0.25">
      <c r="E194" s="39"/>
    </row>
    <row r="195" spans="5:5" ht="20.100000000000001" customHeight="1" x14ac:dyDescent="0.25">
      <c r="E195" s="39"/>
    </row>
    <row r="196" spans="5:5" ht="20.100000000000001" customHeight="1" x14ac:dyDescent="0.25">
      <c r="E196" s="39"/>
    </row>
    <row r="197" spans="5:5" ht="20.100000000000001" customHeight="1" x14ac:dyDescent="0.25">
      <c r="E197" s="39"/>
    </row>
    <row r="198" spans="5:5" ht="20.100000000000001" customHeight="1" x14ac:dyDescent="0.25">
      <c r="E198" s="39"/>
    </row>
    <row r="199" spans="5:5" ht="20.100000000000001" customHeight="1" x14ac:dyDescent="0.25">
      <c r="E199" s="39"/>
    </row>
    <row r="200" spans="5:5" ht="20.100000000000001" customHeight="1" x14ac:dyDescent="0.25">
      <c r="E200" s="39"/>
    </row>
    <row r="201" spans="5:5" ht="20.100000000000001" customHeight="1" x14ac:dyDescent="0.25">
      <c r="E201" s="39"/>
    </row>
    <row r="202" spans="5:5" ht="20.100000000000001" customHeight="1" x14ac:dyDescent="0.25">
      <c r="E202" s="39"/>
    </row>
    <row r="203" spans="5:5" ht="20.100000000000001" customHeight="1" x14ac:dyDescent="0.25">
      <c r="E203" s="39"/>
    </row>
    <row r="204" spans="5:5" ht="20.100000000000001" customHeight="1" x14ac:dyDescent="0.25">
      <c r="E204" s="39"/>
    </row>
    <row r="205" spans="5:5" ht="20.100000000000001" customHeight="1" x14ac:dyDescent="0.25">
      <c r="E205" s="39"/>
    </row>
    <row r="206" spans="5:5" ht="20.100000000000001" customHeight="1" x14ac:dyDescent="0.25">
      <c r="E206" s="39"/>
    </row>
    <row r="207" spans="5:5" ht="20.100000000000001" customHeight="1" x14ac:dyDescent="0.25">
      <c r="E207" s="39"/>
    </row>
    <row r="208" spans="5:5" ht="20.100000000000001" customHeight="1" x14ac:dyDescent="0.25">
      <c r="E208" s="39"/>
    </row>
    <row r="210" spans="3:5" ht="20.100000000000001" customHeight="1" x14ac:dyDescent="0.25">
      <c r="C210" s="33" t="s">
        <v>1610</v>
      </c>
    </row>
    <row r="211" spans="3:5" ht="20.100000000000001" customHeight="1" x14ac:dyDescent="0.25">
      <c r="C211" s="17" t="s">
        <v>1624</v>
      </c>
    </row>
    <row r="212" spans="3:5" ht="20.100000000000001" customHeight="1" x14ac:dyDescent="0.25">
      <c r="D212" s="17" t="s">
        <v>1613</v>
      </c>
    </row>
    <row r="213" spans="3:5" ht="20.100000000000001" customHeight="1" x14ac:dyDescent="0.25">
      <c r="D213" s="17" t="s">
        <v>1682</v>
      </c>
    </row>
    <row r="214" spans="3:5" ht="20.100000000000001" customHeight="1" x14ac:dyDescent="0.25">
      <c r="D214" s="17" t="s">
        <v>1680</v>
      </c>
    </row>
    <row r="216" spans="3:5" ht="20.100000000000001" customHeight="1" x14ac:dyDescent="0.25">
      <c r="C216" s="33" t="s">
        <v>1614</v>
      </c>
    </row>
    <row r="217" spans="3:5" ht="20.100000000000001" customHeight="1" x14ac:dyDescent="0.25">
      <c r="D217" s="17" t="s">
        <v>1615</v>
      </c>
      <c r="E217" s="17" t="s">
        <v>1621</v>
      </c>
    </row>
    <row r="218" spans="3:5" ht="20.100000000000001" customHeight="1" x14ac:dyDescent="0.25">
      <c r="D218" s="17" t="s">
        <v>1616</v>
      </c>
      <c r="E218" s="17" t="s">
        <v>1630</v>
      </c>
    </row>
    <row r="219" spans="3:5" ht="20.100000000000001" customHeight="1" x14ac:dyDescent="0.25">
      <c r="D219" s="17" t="s">
        <v>1617</v>
      </c>
      <c r="E219" s="17" t="s">
        <v>1642</v>
      </c>
    </row>
    <row r="220" spans="3:5" ht="20.100000000000001" customHeight="1" x14ac:dyDescent="0.25">
      <c r="D220" s="17" t="s">
        <v>1618</v>
      </c>
      <c r="E220" s="17" t="s">
        <v>1622</v>
      </c>
    </row>
    <row r="221" spans="3:5" ht="20.100000000000001" customHeight="1" x14ac:dyDescent="0.25">
      <c r="D221" s="17" t="s">
        <v>1619</v>
      </c>
      <c r="E221" s="17" t="s">
        <v>1623</v>
      </c>
    </row>
    <row r="222" spans="3:5" ht="20.100000000000001" customHeight="1" x14ac:dyDescent="0.25">
      <c r="D222" s="17" t="s">
        <v>1651</v>
      </c>
      <c r="E222" s="17" t="s">
        <v>1654</v>
      </c>
    </row>
    <row r="223" spans="3:5" ht="20.100000000000001" customHeight="1" x14ac:dyDescent="0.25">
      <c r="D223" s="17" t="s">
        <v>1620</v>
      </c>
      <c r="E223" s="17" t="s">
        <v>1658</v>
      </c>
    </row>
    <row r="224" spans="3:5" ht="20.100000000000001" customHeight="1" x14ac:dyDescent="0.25">
      <c r="D224" s="17" t="s">
        <v>1657</v>
      </c>
      <c r="E224" s="17" t="s">
        <v>1665</v>
      </c>
    </row>
    <row r="225" spans="4:15" ht="20.100000000000001" customHeight="1" x14ac:dyDescent="0.25">
      <c r="D225" s="17" t="s">
        <v>1640</v>
      </c>
      <c r="E225" s="17" t="s">
        <v>1668</v>
      </c>
    </row>
    <row r="226" spans="4:15" ht="20.100000000000001" customHeight="1" x14ac:dyDescent="0.25">
      <c r="D226" s="17" t="s">
        <v>1667</v>
      </c>
      <c r="E226" s="17" t="s">
        <v>1669</v>
      </c>
    </row>
    <row r="228" spans="4:15" ht="20.100000000000001" customHeight="1" x14ac:dyDescent="0.25">
      <c r="G228" s="150" t="s">
        <v>1568</v>
      </c>
      <c r="H228" s="150"/>
      <c r="I228" s="150"/>
      <c r="J228" s="150"/>
      <c r="K228" s="150"/>
      <c r="L228" s="150"/>
      <c r="M228" s="150"/>
      <c r="N228" s="150"/>
      <c r="O228" s="150"/>
    </row>
    <row r="229" spans="4:15" ht="20.100000000000001" customHeight="1" x14ac:dyDescent="0.25">
      <c r="G229" s="149" t="s">
        <v>1648</v>
      </c>
      <c r="H229" s="149"/>
      <c r="I229" s="149"/>
      <c r="J229" s="149" t="s">
        <v>1670</v>
      </c>
      <c r="K229" s="149"/>
      <c r="L229" s="149"/>
      <c r="M229" s="149" t="s">
        <v>1673</v>
      </c>
      <c r="N229" s="149"/>
      <c r="O229" s="149"/>
    </row>
    <row r="230" spans="4:15" ht="31.5" customHeight="1" x14ac:dyDescent="0.25">
      <c r="D230" s="113" t="s">
        <v>1633</v>
      </c>
      <c r="E230" s="113" t="s">
        <v>1634</v>
      </c>
      <c r="F230" s="114" t="s">
        <v>1645</v>
      </c>
      <c r="G230" s="114" t="s">
        <v>1646</v>
      </c>
      <c r="H230" s="114" t="s">
        <v>1625</v>
      </c>
      <c r="I230" s="114" t="s">
        <v>1635</v>
      </c>
      <c r="J230" s="114" t="s">
        <v>1671</v>
      </c>
      <c r="K230" s="114" t="s">
        <v>1679</v>
      </c>
      <c r="L230" s="114" t="s">
        <v>1672</v>
      </c>
      <c r="M230" s="114" t="s">
        <v>1674</v>
      </c>
      <c r="N230" s="114" t="s">
        <v>1675</v>
      </c>
      <c r="O230" s="114" t="s">
        <v>1676</v>
      </c>
    </row>
    <row r="231" spans="4:15" ht="20.100000000000001" customHeight="1" x14ac:dyDescent="0.25">
      <c r="D231" s="116" t="s">
        <v>1626</v>
      </c>
      <c r="E231" s="116" t="s">
        <v>1636</v>
      </c>
      <c r="F231" s="117">
        <v>500</v>
      </c>
      <c r="G231" s="117">
        <v>1010</v>
      </c>
      <c r="H231" s="116">
        <v>250</v>
      </c>
      <c r="I231" s="117">
        <f t="shared" ref="I231:I257" si="1">G231-H231</f>
        <v>760</v>
      </c>
      <c r="J231" s="116"/>
      <c r="K231" s="116"/>
      <c r="L231" s="116"/>
      <c r="M231" s="116"/>
      <c r="N231" s="116"/>
      <c r="O231" s="116"/>
    </row>
    <row r="232" spans="4:15" ht="18.75" customHeight="1" x14ac:dyDescent="0.25">
      <c r="D232" s="140" t="s">
        <v>1615</v>
      </c>
      <c r="E232" s="116" t="s">
        <v>1627</v>
      </c>
      <c r="F232" s="116">
        <v>268</v>
      </c>
      <c r="G232" s="116">
        <v>550</v>
      </c>
      <c r="H232" s="116">
        <v>120</v>
      </c>
      <c r="I232" s="117">
        <f t="shared" si="1"/>
        <v>430</v>
      </c>
      <c r="J232" s="116"/>
      <c r="K232" s="116"/>
      <c r="L232" s="116"/>
      <c r="M232" s="116"/>
      <c r="N232" s="116"/>
      <c r="O232" s="116"/>
    </row>
    <row r="233" spans="4:15" ht="20.25" customHeight="1" x14ac:dyDescent="0.25">
      <c r="D233" s="140"/>
      <c r="E233" s="116" t="s">
        <v>1628</v>
      </c>
      <c r="F233" s="116">
        <f>F231-F232</f>
        <v>232</v>
      </c>
      <c r="G233" s="116">
        <f>G231-G232</f>
        <v>460</v>
      </c>
      <c r="H233" s="116">
        <f>H231-H232</f>
        <v>130</v>
      </c>
      <c r="I233" s="117">
        <f t="shared" si="1"/>
        <v>330</v>
      </c>
      <c r="J233" s="116"/>
      <c r="K233" s="116"/>
      <c r="L233" s="116"/>
      <c r="M233" s="116"/>
      <c r="N233" s="116"/>
      <c r="O233" s="116"/>
    </row>
    <row r="234" spans="4:15" ht="20.100000000000001" customHeight="1" x14ac:dyDescent="0.25">
      <c r="D234" s="140" t="s">
        <v>1616</v>
      </c>
      <c r="E234" s="116" t="s">
        <v>1629</v>
      </c>
      <c r="F234" s="116">
        <v>247</v>
      </c>
      <c r="G234" s="116">
        <v>450</v>
      </c>
      <c r="H234" s="116">
        <v>117</v>
      </c>
      <c r="I234" s="117">
        <f t="shared" si="1"/>
        <v>333</v>
      </c>
      <c r="J234" s="116"/>
      <c r="K234" s="116"/>
      <c r="L234" s="116"/>
      <c r="M234" s="116"/>
      <c r="N234" s="116"/>
      <c r="O234" s="116"/>
    </row>
    <row r="235" spans="4:15" ht="20.100000000000001" customHeight="1" x14ac:dyDescent="0.25">
      <c r="D235" s="140"/>
      <c r="E235" s="116" t="s">
        <v>1631</v>
      </c>
      <c r="F235" s="116">
        <v>133</v>
      </c>
      <c r="G235" s="116">
        <v>220</v>
      </c>
      <c r="H235" s="116">
        <v>53</v>
      </c>
      <c r="I235" s="116">
        <f t="shared" si="1"/>
        <v>167</v>
      </c>
      <c r="J235" s="116"/>
      <c r="K235" s="116"/>
      <c r="L235" s="116"/>
      <c r="M235" s="116"/>
      <c r="N235" s="116"/>
      <c r="O235" s="116"/>
    </row>
    <row r="236" spans="4:15" ht="20.100000000000001" customHeight="1" x14ac:dyDescent="0.25">
      <c r="D236" s="140"/>
      <c r="E236" s="116" t="s">
        <v>1632</v>
      </c>
      <c r="F236" s="116">
        <f>F231-(F234+F235)</f>
        <v>120</v>
      </c>
      <c r="G236" s="116">
        <f>G231-(G234+G235)</f>
        <v>340</v>
      </c>
      <c r="H236" s="116">
        <f>H231-(H234+H235)</f>
        <v>80</v>
      </c>
      <c r="I236" s="116">
        <f t="shared" si="1"/>
        <v>260</v>
      </c>
      <c r="J236" s="116"/>
      <c r="K236" s="116"/>
      <c r="L236" s="116"/>
      <c r="M236" s="116"/>
      <c r="N236" s="116"/>
      <c r="O236" s="116"/>
    </row>
    <row r="237" spans="4:15" ht="20.100000000000001" customHeight="1" x14ac:dyDescent="0.25">
      <c r="D237" s="140" t="s">
        <v>1617</v>
      </c>
      <c r="E237" s="116" t="s">
        <v>1637</v>
      </c>
      <c r="F237" s="116">
        <v>111</v>
      </c>
      <c r="G237" s="116">
        <v>230</v>
      </c>
      <c r="H237" s="116">
        <v>57</v>
      </c>
      <c r="I237" s="116">
        <f t="shared" si="1"/>
        <v>173</v>
      </c>
      <c r="J237" s="116"/>
      <c r="K237" s="116"/>
      <c r="L237" s="116"/>
      <c r="M237" s="116"/>
      <c r="N237" s="116"/>
      <c r="O237" s="116"/>
    </row>
    <row r="238" spans="4:15" ht="20.100000000000001" customHeight="1" x14ac:dyDescent="0.25">
      <c r="D238" s="140"/>
      <c r="E238" s="116" t="s">
        <v>1638</v>
      </c>
      <c r="F238" s="116">
        <v>93</v>
      </c>
      <c r="G238" s="116">
        <v>181</v>
      </c>
      <c r="H238" s="116">
        <v>23</v>
      </c>
      <c r="I238" s="116">
        <f t="shared" si="1"/>
        <v>158</v>
      </c>
      <c r="J238" s="116"/>
      <c r="K238" s="116"/>
      <c r="L238" s="116"/>
      <c r="M238" s="116"/>
      <c r="N238" s="116"/>
      <c r="O238" s="116"/>
    </row>
    <row r="239" spans="4:15" ht="20.100000000000001" customHeight="1" x14ac:dyDescent="0.25">
      <c r="D239" s="140"/>
      <c r="E239" s="116" t="s">
        <v>1643</v>
      </c>
      <c r="F239" s="116">
        <v>92</v>
      </c>
      <c r="G239" s="116">
        <v>140</v>
      </c>
      <c r="H239" s="116">
        <v>22</v>
      </c>
      <c r="I239" s="116">
        <f t="shared" si="1"/>
        <v>118</v>
      </c>
      <c r="J239" s="116"/>
      <c r="K239" s="116"/>
      <c r="L239" s="116"/>
      <c r="M239" s="116"/>
      <c r="N239" s="116"/>
      <c r="O239" s="116"/>
    </row>
    <row r="240" spans="4:15" ht="20.100000000000001" customHeight="1" x14ac:dyDescent="0.25">
      <c r="D240" s="140"/>
      <c r="E240" s="116" t="s">
        <v>1644</v>
      </c>
      <c r="F240" s="116">
        <v>59</v>
      </c>
      <c r="G240" s="116">
        <v>98</v>
      </c>
      <c r="H240" s="116">
        <v>25</v>
      </c>
      <c r="I240" s="116">
        <f t="shared" si="1"/>
        <v>73</v>
      </c>
      <c r="J240" s="116"/>
      <c r="K240" s="116"/>
      <c r="L240" s="116"/>
      <c r="M240" s="116"/>
      <c r="N240" s="116"/>
      <c r="O240" s="116"/>
    </row>
    <row r="241" spans="4:15" ht="20.100000000000001" customHeight="1" x14ac:dyDescent="0.25">
      <c r="D241" s="140"/>
      <c r="E241" s="116" t="s">
        <v>1639</v>
      </c>
      <c r="F241" s="116">
        <v>13</v>
      </c>
      <c r="G241" s="116">
        <v>35</v>
      </c>
      <c r="H241" s="116">
        <v>5</v>
      </c>
      <c r="I241" s="116">
        <f t="shared" si="1"/>
        <v>30</v>
      </c>
      <c r="J241" s="116"/>
      <c r="K241" s="116"/>
      <c r="L241" s="116"/>
      <c r="M241" s="116"/>
      <c r="N241" s="116"/>
      <c r="O241" s="116"/>
    </row>
    <row r="242" spans="4:15" ht="20.100000000000001" customHeight="1" x14ac:dyDescent="0.25">
      <c r="D242" s="140"/>
      <c r="E242" s="116" t="s">
        <v>1641</v>
      </c>
      <c r="F242" s="116">
        <f>F231-(F237+F238+F239+F240+F241)</f>
        <v>132</v>
      </c>
      <c r="G242" s="117">
        <f>G231-(G237+G238+G239+G240+G241)</f>
        <v>326</v>
      </c>
      <c r="H242" s="116">
        <f>H231-(H237+H238+H239+H240+H241)</f>
        <v>118</v>
      </c>
      <c r="I242" s="116">
        <f t="shared" si="1"/>
        <v>208</v>
      </c>
      <c r="J242" s="116"/>
      <c r="K242" s="116"/>
      <c r="L242" s="116"/>
      <c r="M242" s="116"/>
      <c r="N242" s="116"/>
      <c r="O242" s="116"/>
    </row>
    <row r="243" spans="4:15" ht="20.100000000000001" customHeight="1" x14ac:dyDescent="0.25">
      <c r="D243" s="140" t="s">
        <v>1618</v>
      </c>
      <c r="E243" s="116" t="s">
        <v>1647</v>
      </c>
      <c r="F243" s="116">
        <v>383</v>
      </c>
      <c r="G243" s="116">
        <v>820</v>
      </c>
      <c r="H243" s="116">
        <v>230</v>
      </c>
      <c r="I243" s="116">
        <f t="shared" si="1"/>
        <v>590</v>
      </c>
      <c r="J243" s="116"/>
      <c r="K243" s="116"/>
      <c r="L243" s="116"/>
      <c r="M243" s="116"/>
      <c r="N243" s="116"/>
      <c r="O243" s="116"/>
    </row>
    <row r="244" spans="4:15" ht="20.100000000000001" customHeight="1" x14ac:dyDescent="0.25">
      <c r="D244" s="140"/>
      <c r="E244" s="116" t="s">
        <v>1641</v>
      </c>
      <c r="F244" s="117">
        <f>F231-F243</f>
        <v>117</v>
      </c>
      <c r="G244" s="117">
        <f>G231-G243</f>
        <v>190</v>
      </c>
      <c r="H244" s="117">
        <f>H231-H243</f>
        <v>20</v>
      </c>
      <c r="I244" s="116">
        <f t="shared" si="1"/>
        <v>170</v>
      </c>
      <c r="J244" s="116"/>
      <c r="K244" s="116"/>
      <c r="L244" s="116"/>
      <c r="M244" s="116"/>
      <c r="N244" s="116"/>
      <c r="O244" s="116"/>
    </row>
    <row r="245" spans="4:15" ht="20.100000000000001" customHeight="1" x14ac:dyDescent="0.25">
      <c r="D245" s="140" t="s">
        <v>1619</v>
      </c>
      <c r="E245" s="116" t="s">
        <v>1649</v>
      </c>
      <c r="F245" s="116">
        <v>120</v>
      </c>
      <c r="G245" s="116">
        <v>343</v>
      </c>
      <c r="H245" s="116">
        <v>185</v>
      </c>
      <c r="I245" s="116">
        <f t="shared" si="1"/>
        <v>158</v>
      </c>
      <c r="J245" s="116"/>
      <c r="K245" s="116"/>
      <c r="L245" s="116"/>
      <c r="M245" s="116"/>
      <c r="N245" s="116"/>
      <c r="O245" s="116"/>
    </row>
    <row r="246" spans="4:15" ht="20.100000000000001" customHeight="1" x14ac:dyDescent="0.25">
      <c r="D246" s="140"/>
      <c r="E246" s="116" t="s">
        <v>1650</v>
      </c>
      <c r="F246" s="117">
        <f>F231-F245</f>
        <v>380</v>
      </c>
      <c r="G246" s="117">
        <f>G231-G245</f>
        <v>667</v>
      </c>
      <c r="H246" s="117">
        <f>H231-H245</f>
        <v>65</v>
      </c>
      <c r="I246" s="116">
        <f t="shared" si="1"/>
        <v>602</v>
      </c>
      <c r="J246" s="116"/>
      <c r="K246" s="116"/>
      <c r="L246" s="116"/>
      <c r="M246" s="116"/>
      <c r="N246" s="116"/>
      <c r="O246" s="116"/>
    </row>
    <row r="247" spans="4:15" ht="20.100000000000001" customHeight="1" x14ac:dyDescent="0.25">
      <c r="D247" s="140" t="s">
        <v>1651</v>
      </c>
      <c r="E247" s="116" t="s">
        <v>1652</v>
      </c>
      <c r="F247" s="116">
        <v>179</v>
      </c>
      <c r="G247" s="116">
        <v>295</v>
      </c>
      <c r="H247" s="116">
        <v>79</v>
      </c>
      <c r="I247" s="116">
        <f t="shared" si="1"/>
        <v>216</v>
      </c>
      <c r="J247" s="116"/>
      <c r="K247" s="116"/>
      <c r="L247" s="116"/>
      <c r="M247" s="116"/>
      <c r="N247" s="116"/>
      <c r="O247" s="116"/>
    </row>
    <row r="248" spans="4:15" ht="20.100000000000001" customHeight="1" x14ac:dyDescent="0.25">
      <c r="D248" s="140"/>
      <c r="E248" s="116" t="s">
        <v>1653</v>
      </c>
      <c r="F248" s="116">
        <v>153</v>
      </c>
      <c r="G248" s="116">
        <v>275</v>
      </c>
      <c r="H248" s="116">
        <v>62</v>
      </c>
      <c r="I248" s="116">
        <f t="shared" si="1"/>
        <v>213</v>
      </c>
      <c r="J248" s="116"/>
      <c r="K248" s="116"/>
      <c r="L248" s="116"/>
      <c r="M248" s="116"/>
      <c r="N248" s="116"/>
      <c r="O248" s="116"/>
    </row>
    <row r="249" spans="4:15" ht="20.100000000000001" customHeight="1" x14ac:dyDescent="0.25">
      <c r="D249" s="140"/>
      <c r="E249" s="116" t="s">
        <v>1655</v>
      </c>
      <c r="F249" s="116">
        <v>108</v>
      </c>
      <c r="G249" s="116">
        <v>250</v>
      </c>
      <c r="H249" s="116">
        <v>67</v>
      </c>
      <c r="I249" s="116">
        <f t="shared" si="1"/>
        <v>183</v>
      </c>
      <c r="J249" s="116"/>
      <c r="K249" s="116"/>
      <c r="L249" s="116"/>
      <c r="M249" s="116"/>
      <c r="N249" s="116"/>
      <c r="O249" s="116"/>
    </row>
    <row r="250" spans="4:15" ht="20.100000000000001" customHeight="1" x14ac:dyDescent="0.25">
      <c r="D250" s="140"/>
      <c r="E250" s="116" t="s">
        <v>1656</v>
      </c>
      <c r="F250" s="117">
        <f>F231-(F247+F248+F249)</f>
        <v>60</v>
      </c>
      <c r="G250" s="117">
        <f>G231-(G247+G248+G249)</f>
        <v>190</v>
      </c>
      <c r="H250" s="117">
        <f>H231-(H247+H248+H249)</f>
        <v>42</v>
      </c>
      <c r="I250" s="116">
        <f t="shared" si="1"/>
        <v>148</v>
      </c>
      <c r="J250" s="116"/>
      <c r="K250" s="116"/>
      <c r="L250" s="116"/>
      <c r="M250" s="116"/>
      <c r="N250" s="116"/>
      <c r="O250" s="116"/>
    </row>
    <row r="251" spans="4:15" ht="20.100000000000001" customHeight="1" x14ac:dyDescent="0.25">
      <c r="D251" s="140" t="s">
        <v>1620</v>
      </c>
      <c r="E251" s="116" t="s">
        <v>1660</v>
      </c>
      <c r="F251" s="116">
        <v>150</v>
      </c>
      <c r="G251" s="116">
        <v>157</v>
      </c>
      <c r="H251" s="116">
        <v>17</v>
      </c>
      <c r="I251" s="116">
        <f t="shared" si="1"/>
        <v>140</v>
      </c>
      <c r="J251" s="116"/>
      <c r="K251" s="116"/>
      <c r="L251" s="116"/>
      <c r="M251" s="116"/>
      <c r="N251" s="116"/>
      <c r="O251" s="116"/>
    </row>
    <row r="252" spans="4:15" ht="20.100000000000001" customHeight="1" x14ac:dyDescent="0.25">
      <c r="D252" s="140"/>
      <c r="E252" s="116" t="s">
        <v>1661</v>
      </c>
      <c r="F252" s="116">
        <v>279</v>
      </c>
      <c r="G252" s="116">
        <v>617</v>
      </c>
      <c r="H252" s="116">
        <v>179</v>
      </c>
      <c r="I252" s="116">
        <f t="shared" si="1"/>
        <v>438</v>
      </c>
      <c r="J252" s="116"/>
      <c r="K252" s="116"/>
      <c r="L252" s="116"/>
      <c r="M252" s="116"/>
      <c r="N252" s="116"/>
      <c r="O252" s="116"/>
    </row>
    <row r="253" spans="4:15" ht="20.100000000000001" customHeight="1" x14ac:dyDescent="0.25">
      <c r="D253" s="140"/>
      <c r="E253" s="116" t="s">
        <v>1659</v>
      </c>
      <c r="F253" s="117">
        <f>F231-(F251+F252)</f>
        <v>71</v>
      </c>
      <c r="G253" s="117">
        <f>G231-(G251+G252)</f>
        <v>236</v>
      </c>
      <c r="H253" s="117">
        <f>H231-(H251+H252)</f>
        <v>54</v>
      </c>
      <c r="I253" s="116">
        <f t="shared" si="1"/>
        <v>182</v>
      </c>
      <c r="J253" s="116"/>
      <c r="K253" s="116"/>
      <c r="L253" s="116"/>
      <c r="M253" s="116"/>
      <c r="N253" s="116"/>
      <c r="O253" s="116"/>
    </row>
    <row r="254" spans="4:15" ht="20.100000000000001" customHeight="1" x14ac:dyDescent="0.25">
      <c r="D254" s="140" t="s">
        <v>1657</v>
      </c>
      <c r="E254" s="116" t="s">
        <v>1662</v>
      </c>
      <c r="F254" s="116">
        <v>103</v>
      </c>
      <c r="G254" s="116">
        <v>79</v>
      </c>
      <c r="H254" s="116">
        <v>33</v>
      </c>
      <c r="I254" s="116">
        <f t="shared" si="1"/>
        <v>46</v>
      </c>
      <c r="J254" s="116"/>
      <c r="K254" s="116"/>
      <c r="L254" s="116"/>
      <c r="M254" s="116"/>
      <c r="N254" s="116"/>
      <c r="O254" s="116"/>
    </row>
    <row r="255" spans="4:15" ht="20.100000000000001" customHeight="1" x14ac:dyDescent="0.25">
      <c r="D255" s="140"/>
      <c r="E255" s="116" t="s">
        <v>1663</v>
      </c>
      <c r="F255" s="116">
        <v>260</v>
      </c>
      <c r="G255" s="116">
        <v>587</v>
      </c>
      <c r="H255" s="116">
        <v>157</v>
      </c>
      <c r="I255" s="116">
        <f t="shared" si="1"/>
        <v>430</v>
      </c>
      <c r="J255" s="116"/>
      <c r="K255" s="116"/>
      <c r="L255" s="116"/>
      <c r="M255" s="116"/>
      <c r="N255" s="116"/>
      <c r="O255" s="116"/>
    </row>
    <row r="256" spans="4:15" ht="20.100000000000001" customHeight="1" x14ac:dyDescent="0.25">
      <c r="D256" s="140"/>
      <c r="E256" s="116" t="s">
        <v>1664</v>
      </c>
      <c r="F256" s="116">
        <v>93</v>
      </c>
      <c r="G256" s="116">
        <v>305</v>
      </c>
      <c r="H256" s="116">
        <v>51</v>
      </c>
      <c r="I256" s="116">
        <f t="shared" si="1"/>
        <v>254</v>
      </c>
      <c r="J256" s="116"/>
      <c r="K256" s="116"/>
      <c r="L256" s="116"/>
      <c r="M256" s="116"/>
      <c r="N256" s="116"/>
      <c r="O256" s="116"/>
    </row>
    <row r="257" spans="4:15" ht="20.100000000000001" customHeight="1" x14ac:dyDescent="0.25">
      <c r="D257" s="140"/>
      <c r="E257" s="116" t="s">
        <v>1666</v>
      </c>
      <c r="F257" s="117">
        <f>F231-(F254+F255+F256)</f>
        <v>44</v>
      </c>
      <c r="G257" s="117">
        <f>G231-(G254+G255+G256)</f>
        <v>39</v>
      </c>
      <c r="H257" s="117">
        <f>H231-(H254+H255+H256)</f>
        <v>9</v>
      </c>
      <c r="I257" s="116">
        <f t="shared" si="1"/>
        <v>30</v>
      </c>
      <c r="J257" s="116"/>
      <c r="K257" s="116"/>
      <c r="L257" s="116"/>
      <c r="M257" s="116"/>
      <c r="N257" s="116"/>
      <c r="O257" s="116"/>
    </row>
    <row r="288" spans="3:3" ht="20.100000000000001" customHeight="1" x14ac:dyDescent="0.25">
      <c r="C288" s="33" t="s">
        <v>1681</v>
      </c>
    </row>
    <row r="289" spans="4:10" ht="20.100000000000001" customHeight="1" x14ac:dyDescent="0.25">
      <c r="D289" s="17" t="s">
        <v>1683</v>
      </c>
    </row>
    <row r="290" spans="4:10" ht="20.100000000000001" customHeight="1" x14ac:dyDescent="0.25">
      <c r="D290" s="17" t="s">
        <v>1705</v>
      </c>
    </row>
    <row r="292" spans="4:10" ht="20.100000000000001" customHeight="1" x14ac:dyDescent="0.25">
      <c r="D292" s="98" t="s">
        <v>1684</v>
      </c>
      <c r="E292" s="98" t="s">
        <v>1513</v>
      </c>
      <c r="F292" s="98" t="s">
        <v>1514</v>
      </c>
      <c r="G292" s="98" t="s">
        <v>1515</v>
      </c>
      <c r="H292" s="98" t="s">
        <v>1516</v>
      </c>
      <c r="I292" s="98" t="s">
        <v>1734</v>
      </c>
      <c r="J292" s="98" t="s">
        <v>1735</v>
      </c>
    </row>
    <row r="293" spans="4:10" ht="20.100000000000001" customHeight="1" x14ac:dyDescent="0.25">
      <c r="D293" s="17" t="s">
        <v>1730</v>
      </c>
      <c r="E293" s="17">
        <v>5</v>
      </c>
      <c r="F293" s="17">
        <v>5.5</v>
      </c>
      <c r="G293" s="17">
        <v>6.5</v>
      </c>
      <c r="H293" s="17">
        <v>6</v>
      </c>
      <c r="I293" s="17">
        <v>5</v>
      </c>
      <c r="J293" s="17">
        <f t="shared" ref="J293:J301" si="2">AVERAGE(E293,F293,G293,H293)</f>
        <v>5.75</v>
      </c>
    </row>
    <row r="294" spans="4:10" ht="20.100000000000001" customHeight="1" x14ac:dyDescent="0.25">
      <c r="D294" s="17" t="s">
        <v>1685</v>
      </c>
      <c r="E294" s="17">
        <v>6.5</v>
      </c>
      <c r="F294" s="17">
        <v>7</v>
      </c>
      <c r="G294" s="17">
        <v>6</v>
      </c>
      <c r="H294" s="17">
        <v>7.5</v>
      </c>
      <c r="I294" s="17">
        <v>5</v>
      </c>
      <c r="J294" s="17">
        <f t="shared" si="2"/>
        <v>6.75</v>
      </c>
    </row>
    <row r="295" spans="4:10" ht="20.100000000000001" customHeight="1" x14ac:dyDescent="0.25">
      <c r="D295" s="17" t="s">
        <v>1686</v>
      </c>
      <c r="E295" s="17">
        <v>4</v>
      </c>
      <c r="F295" s="17">
        <v>5.5</v>
      </c>
      <c r="G295" s="17">
        <v>5</v>
      </c>
      <c r="H295" s="17">
        <v>4.5</v>
      </c>
      <c r="I295" s="17">
        <v>5</v>
      </c>
      <c r="J295" s="17">
        <f t="shared" si="2"/>
        <v>4.75</v>
      </c>
    </row>
    <row r="296" spans="4:10" ht="20.100000000000001" customHeight="1" x14ac:dyDescent="0.25">
      <c r="D296" s="17" t="s">
        <v>1687</v>
      </c>
      <c r="E296" s="17">
        <v>4</v>
      </c>
      <c r="F296" s="17">
        <v>4.5</v>
      </c>
      <c r="G296" s="17">
        <v>6.5</v>
      </c>
      <c r="H296" s="17">
        <v>5</v>
      </c>
      <c r="I296" s="17">
        <v>5</v>
      </c>
      <c r="J296" s="17">
        <f t="shared" si="2"/>
        <v>5</v>
      </c>
    </row>
    <row r="297" spans="4:10" ht="20.100000000000001" customHeight="1" x14ac:dyDescent="0.25">
      <c r="D297" s="17" t="s">
        <v>1732</v>
      </c>
      <c r="E297" s="17">
        <v>7.5</v>
      </c>
      <c r="F297" s="17">
        <v>6.5</v>
      </c>
      <c r="G297" s="17">
        <v>7</v>
      </c>
      <c r="H297" s="17">
        <v>7.5</v>
      </c>
      <c r="I297" s="17">
        <v>5</v>
      </c>
      <c r="J297" s="17">
        <f t="shared" si="2"/>
        <v>7.125</v>
      </c>
    </row>
    <row r="298" spans="4:10" ht="20.100000000000001" customHeight="1" x14ac:dyDescent="0.25">
      <c r="D298" s="17" t="s">
        <v>1688</v>
      </c>
      <c r="E298" s="17">
        <v>7</v>
      </c>
      <c r="F298" s="17">
        <v>6.5</v>
      </c>
      <c r="G298" s="17">
        <v>7.5</v>
      </c>
      <c r="H298" s="17">
        <v>7</v>
      </c>
      <c r="I298" s="17">
        <v>5</v>
      </c>
      <c r="J298" s="17">
        <f t="shared" si="2"/>
        <v>7</v>
      </c>
    </row>
    <row r="299" spans="4:10" ht="20.100000000000001" customHeight="1" x14ac:dyDescent="0.25">
      <c r="D299" s="17" t="s">
        <v>1733</v>
      </c>
      <c r="E299" s="17">
        <v>9</v>
      </c>
      <c r="F299" s="17">
        <v>8.5</v>
      </c>
      <c r="G299" s="17">
        <v>7</v>
      </c>
      <c r="H299" s="17">
        <v>8</v>
      </c>
      <c r="I299" s="17">
        <v>5</v>
      </c>
      <c r="J299" s="17">
        <f t="shared" si="2"/>
        <v>8.125</v>
      </c>
    </row>
    <row r="300" spans="4:10" ht="20.100000000000001" customHeight="1" x14ac:dyDescent="0.25">
      <c r="D300" s="17" t="s">
        <v>1689</v>
      </c>
      <c r="E300" s="17">
        <v>8</v>
      </c>
      <c r="F300" s="17">
        <v>8</v>
      </c>
      <c r="G300" s="17">
        <v>7</v>
      </c>
      <c r="H300" s="17">
        <v>7.5</v>
      </c>
      <c r="I300" s="17">
        <v>5</v>
      </c>
      <c r="J300" s="17">
        <f t="shared" si="2"/>
        <v>7.625</v>
      </c>
    </row>
    <row r="301" spans="4:10" ht="20.100000000000001" customHeight="1" x14ac:dyDescent="0.25">
      <c r="D301" s="17" t="s">
        <v>1690</v>
      </c>
      <c r="E301" s="17">
        <v>7</v>
      </c>
      <c r="F301" s="17">
        <v>6.5</v>
      </c>
      <c r="G301" s="17">
        <v>7</v>
      </c>
      <c r="H301" s="17">
        <v>8.5</v>
      </c>
      <c r="I301" s="17">
        <v>5</v>
      </c>
      <c r="J301" s="17">
        <f t="shared" si="2"/>
        <v>7.25</v>
      </c>
    </row>
    <row r="328" spans="3:12" ht="20.100000000000001" customHeight="1" x14ac:dyDescent="0.25">
      <c r="C328" s="33" t="s">
        <v>1731</v>
      </c>
    </row>
    <row r="329" spans="3:12" ht="20.100000000000001" customHeight="1" x14ac:dyDescent="0.25">
      <c r="D329" s="122" t="s">
        <v>1745</v>
      </c>
    </row>
    <row r="330" spans="3:12" ht="20.100000000000001" customHeight="1" x14ac:dyDescent="0.25">
      <c r="D330" s="122" t="s">
        <v>1746</v>
      </c>
    </row>
    <row r="331" spans="3:12" ht="20.100000000000001" customHeight="1" x14ac:dyDescent="0.25">
      <c r="D331" s="122" t="s">
        <v>1754</v>
      </c>
    </row>
    <row r="332" spans="3:12" ht="20.100000000000001" customHeight="1" x14ac:dyDescent="0.25">
      <c r="D332" s="17" t="s">
        <v>1755</v>
      </c>
    </row>
    <row r="333" spans="3:12" ht="20.100000000000001" customHeight="1" x14ac:dyDescent="0.25">
      <c r="D333" s="17" t="s">
        <v>1756</v>
      </c>
    </row>
    <row r="334" spans="3:12" ht="20.100000000000001" customHeight="1" x14ac:dyDescent="0.25">
      <c r="D334" s="121"/>
    </row>
    <row r="335" spans="3:12" ht="20.100000000000001" customHeight="1" x14ac:dyDescent="0.25">
      <c r="D335" s="141" t="s">
        <v>1740</v>
      </c>
      <c r="E335" s="141" t="s">
        <v>1753</v>
      </c>
      <c r="F335" s="141" t="s">
        <v>1739</v>
      </c>
      <c r="G335" s="151" t="s">
        <v>1742</v>
      </c>
      <c r="H335" s="151"/>
      <c r="I335" s="151"/>
      <c r="J335" s="151" t="s">
        <v>1751</v>
      </c>
      <c r="K335" s="151"/>
      <c r="L335" s="151"/>
    </row>
    <row r="336" spans="3:12" ht="20.100000000000001" customHeight="1" x14ac:dyDescent="0.25">
      <c r="D336" s="142"/>
      <c r="E336" s="142"/>
      <c r="F336" s="142"/>
      <c r="G336" s="115" t="s">
        <v>960</v>
      </c>
      <c r="H336" s="115" t="s">
        <v>1743</v>
      </c>
      <c r="I336" s="115" t="s">
        <v>1744</v>
      </c>
      <c r="J336" s="115" t="s">
        <v>960</v>
      </c>
      <c r="K336" s="115" t="s">
        <v>1743</v>
      </c>
      <c r="L336" s="115" t="s">
        <v>1744</v>
      </c>
    </row>
    <row r="337" spans="4:12" ht="20.100000000000001" customHeight="1" x14ac:dyDescent="0.25">
      <c r="D337" s="116" t="s">
        <v>1706</v>
      </c>
      <c r="E337" s="116" t="s">
        <v>1752</v>
      </c>
      <c r="F337" s="116">
        <v>1000</v>
      </c>
      <c r="G337" s="117">
        <v>750</v>
      </c>
      <c r="H337" s="117">
        <v>124</v>
      </c>
      <c r="I337" s="117">
        <f t="shared" ref="I337:I363" si="3">G337-H337</f>
        <v>626</v>
      </c>
      <c r="J337" s="116"/>
      <c r="K337" s="116"/>
      <c r="L337" s="116"/>
    </row>
    <row r="338" spans="4:12" ht="20.100000000000001" customHeight="1" x14ac:dyDescent="0.25">
      <c r="D338" s="140" t="s">
        <v>1716</v>
      </c>
      <c r="E338" s="116" t="s">
        <v>1736</v>
      </c>
      <c r="F338" s="116">
        <v>250</v>
      </c>
      <c r="G338" s="116">
        <v>395</v>
      </c>
      <c r="H338" s="116">
        <v>95</v>
      </c>
      <c r="I338" s="117">
        <f t="shared" si="3"/>
        <v>300</v>
      </c>
      <c r="J338" s="116"/>
      <c r="K338" s="116"/>
      <c r="L338" s="116"/>
    </row>
    <row r="339" spans="4:12" ht="20.100000000000001" customHeight="1" x14ac:dyDescent="0.25">
      <c r="D339" s="140"/>
      <c r="E339" s="116" t="s">
        <v>1737</v>
      </c>
      <c r="F339" s="116">
        <v>560</v>
      </c>
      <c r="G339" s="116">
        <v>260</v>
      </c>
      <c r="H339" s="116">
        <v>65</v>
      </c>
      <c r="I339" s="117">
        <f t="shared" si="3"/>
        <v>195</v>
      </c>
      <c r="J339" s="116"/>
      <c r="K339" s="116"/>
      <c r="L339" s="116"/>
    </row>
    <row r="340" spans="4:12" ht="20.100000000000001" customHeight="1" x14ac:dyDescent="0.25">
      <c r="D340" s="140"/>
      <c r="E340" s="116" t="s">
        <v>1738</v>
      </c>
      <c r="F340" s="116">
        <f>F337-(F338+F339)</f>
        <v>190</v>
      </c>
      <c r="G340" s="116">
        <f>G337-(G338+G339)</f>
        <v>95</v>
      </c>
      <c r="H340" s="116">
        <v>15</v>
      </c>
      <c r="I340" s="117">
        <f t="shared" si="3"/>
        <v>80</v>
      </c>
      <c r="J340" s="116"/>
      <c r="K340" s="116"/>
      <c r="L340" s="116"/>
    </row>
    <row r="341" spans="4:12" ht="20.100000000000001" customHeight="1" x14ac:dyDescent="0.25">
      <c r="D341" s="140" t="s">
        <v>1748</v>
      </c>
      <c r="E341" s="116" t="s">
        <v>1749</v>
      </c>
      <c r="F341" s="116">
        <v>978</v>
      </c>
      <c r="G341" s="116">
        <v>725</v>
      </c>
      <c r="H341" s="116">
        <v>111</v>
      </c>
      <c r="I341" s="117">
        <f t="shared" si="3"/>
        <v>614</v>
      </c>
      <c r="J341" s="116"/>
      <c r="K341" s="116"/>
      <c r="L341" s="116"/>
    </row>
    <row r="342" spans="4:12" ht="20.100000000000001" customHeight="1" x14ac:dyDescent="0.25">
      <c r="D342" s="140"/>
      <c r="E342" s="116" t="s">
        <v>1750</v>
      </c>
      <c r="F342" s="116">
        <v>14</v>
      </c>
      <c r="G342" s="116">
        <v>0</v>
      </c>
      <c r="H342" s="116">
        <v>0</v>
      </c>
      <c r="I342" s="117">
        <f t="shared" si="3"/>
        <v>0</v>
      </c>
      <c r="J342" s="116"/>
      <c r="K342" s="116"/>
      <c r="L342" s="116"/>
    </row>
    <row r="343" spans="4:12" ht="20.100000000000001" customHeight="1" x14ac:dyDescent="0.25">
      <c r="D343" s="140"/>
      <c r="E343" s="116" t="s">
        <v>1729</v>
      </c>
      <c r="F343" s="116">
        <f>F337-F341-F342</f>
        <v>8</v>
      </c>
      <c r="G343" s="117">
        <f>G337-(G341+G342)</f>
        <v>25</v>
      </c>
      <c r="H343" s="116">
        <v>3</v>
      </c>
      <c r="I343" s="117">
        <f t="shared" si="3"/>
        <v>22</v>
      </c>
      <c r="J343" s="116"/>
      <c r="K343" s="116"/>
      <c r="L343" s="116"/>
    </row>
    <row r="344" spans="4:12" ht="20.100000000000001" customHeight="1" x14ac:dyDescent="0.25">
      <c r="D344" s="140" t="s">
        <v>1747</v>
      </c>
      <c r="E344" s="116" t="s">
        <v>1711</v>
      </c>
      <c r="F344" s="116">
        <v>255</v>
      </c>
      <c r="G344" s="116">
        <v>210</v>
      </c>
      <c r="H344" s="116">
        <v>15</v>
      </c>
      <c r="I344" s="117">
        <f t="shared" si="3"/>
        <v>195</v>
      </c>
      <c r="J344" s="116"/>
      <c r="K344" s="116"/>
      <c r="L344" s="116"/>
    </row>
    <row r="345" spans="4:12" ht="20.100000000000001" customHeight="1" x14ac:dyDescent="0.25">
      <c r="D345" s="140"/>
      <c r="E345" s="116" t="s">
        <v>1712</v>
      </c>
      <c r="F345" s="116">
        <v>163</v>
      </c>
      <c r="G345" s="116">
        <v>185</v>
      </c>
      <c r="H345" s="116">
        <v>10</v>
      </c>
      <c r="I345" s="117">
        <f t="shared" si="3"/>
        <v>175</v>
      </c>
      <c r="J345" s="116"/>
      <c r="K345" s="116"/>
      <c r="L345" s="116"/>
    </row>
    <row r="346" spans="4:12" ht="20.100000000000001" customHeight="1" x14ac:dyDescent="0.25">
      <c r="D346" s="140"/>
      <c r="E346" s="116" t="s">
        <v>1713</v>
      </c>
      <c r="F346" s="116">
        <v>63</v>
      </c>
      <c r="G346" s="116">
        <v>55</v>
      </c>
      <c r="H346" s="116">
        <v>5</v>
      </c>
      <c r="I346" s="117">
        <f t="shared" si="3"/>
        <v>50</v>
      </c>
      <c r="J346" s="116"/>
      <c r="K346" s="116"/>
      <c r="L346" s="116"/>
    </row>
    <row r="347" spans="4:12" ht="20.100000000000001" customHeight="1" x14ac:dyDescent="0.25">
      <c r="D347" s="140"/>
      <c r="E347" s="116" t="s">
        <v>1714</v>
      </c>
      <c r="F347" s="117">
        <f>F337-(F344+F345+F346)</f>
        <v>519</v>
      </c>
      <c r="G347" s="117">
        <f>G337-(G344+G345+G346)</f>
        <v>300</v>
      </c>
      <c r="H347" s="116">
        <v>41</v>
      </c>
      <c r="I347" s="117">
        <f t="shared" si="3"/>
        <v>259</v>
      </c>
      <c r="J347" s="116"/>
      <c r="K347" s="116"/>
      <c r="L347" s="116"/>
    </row>
    <row r="348" spans="4:12" ht="20.100000000000001" customHeight="1" x14ac:dyDescent="0.25">
      <c r="D348" s="140" t="s">
        <v>1707</v>
      </c>
      <c r="E348" s="116" t="s">
        <v>1708</v>
      </c>
      <c r="F348" s="116">
        <v>115</v>
      </c>
      <c r="G348" s="116">
        <v>95</v>
      </c>
      <c r="H348" s="116">
        <v>16</v>
      </c>
      <c r="I348" s="117">
        <f t="shared" si="3"/>
        <v>79</v>
      </c>
      <c r="J348" s="116"/>
      <c r="K348" s="116"/>
      <c r="L348" s="116"/>
    </row>
    <row r="349" spans="4:12" ht="20.100000000000001" customHeight="1" x14ac:dyDescent="0.25">
      <c r="D349" s="140"/>
      <c r="E349" s="116" t="s">
        <v>1709</v>
      </c>
      <c r="F349" s="116">
        <v>450</v>
      </c>
      <c r="G349" s="116">
        <v>342</v>
      </c>
      <c r="H349" s="116">
        <v>32</v>
      </c>
      <c r="I349" s="117">
        <f t="shared" si="3"/>
        <v>310</v>
      </c>
      <c r="J349" s="116"/>
      <c r="K349" s="116"/>
      <c r="L349" s="116"/>
    </row>
    <row r="350" spans="4:12" ht="20.100000000000001" customHeight="1" x14ac:dyDescent="0.25">
      <c r="D350" s="140"/>
      <c r="E350" s="116" t="s">
        <v>1710</v>
      </c>
      <c r="F350" s="116">
        <v>320</v>
      </c>
      <c r="G350" s="116">
        <v>217</v>
      </c>
      <c r="H350" s="116">
        <v>17</v>
      </c>
      <c r="I350" s="117">
        <f t="shared" si="3"/>
        <v>200</v>
      </c>
      <c r="J350" s="116"/>
      <c r="K350" s="116"/>
      <c r="L350" s="116"/>
    </row>
    <row r="351" spans="4:12" ht="20.100000000000001" customHeight="1" x14ac:dyDescent="0.25">
      <c r="D351" s="140"/>
      <c r="E351" s="116" t="s">
        <v>1717</v>
      </c>
      <c r="F351" s="116">
        <v>57</v>
      </c>
      <c r="G351" s="116">
        <v>30</v>
      </c>
      <c r="H351" s="116">
        <v>5</v>
      </c>
      <c r="I351" s="117">
        <f t="shared" si="3"/>
        <v>25</v>
      </c>
      <c r="J351" s="116"/>
      <c r="K351" s="116"/>
      <c r="L351" s="116"/>
    </row>
    <row r="352" spans="4:12" ht="20.100000000000001" customHeight="1" x14ac:dyDescent="0.25">
      <c r="D352" s="140"/>
      <c r="E352" s="116" t="s">
        <v>1718</v>
      </c>
      <c r="F352" s="116">
        <v>55</v>
      </c>
      <c r="G352" s="116">
        <v>35</v>
      </c>
      <c r="H352" s="116">
        <v>6</v>
      </c>
      <c r="I352" s="117">
        <f t="shared" si="3"/>
        <v>29</v>
      </c>
      <c r="J352" s="116"/>
      <c r="K352" s="116"/>
      <c r="L352" s="116"/>
    </row>
    <row r="353" spans="4:12" ht="20.100000000000001" customHeight="1" x14ac:dyDescent="0.25">
      <c r="D353" s="140"/>
      <c r="E353" s="116" t="s">
        <v>1719</v>
      </c>
      <c r="F353" s="116">
        <v>115</v>
      </c>
      <c r="G353" s="116">
        <v>72</v>
      </c>
      <c r="H353" s="116">
        <v>8</v>
      </c>
      <c r="I353" s="117">
        <f t="shared" si="3"/>
        <v>64</v>
      </c>
      <c r="J353" s="116"/>
      <c r="K353" s="116"/>
      <c r="L353" s="116"/>
    </row>
    <row r="354" spans="4:12" ht="20.100000000000001" customHeight="1" x14ac:dyDescent="0.25">
      <c r="D354" s="140"/>
      <c r="E354" s="116" t="s">
        <v>1720</v>
      </c>
      <c r="F354" s="116">
        <v>45</v>
      </c>
      <c r="G354" s="116">
        <v>47</v>
      </c>
      <c r="H354" s="116">
        <v>5</v>
      </c>
      <c r="I354" s="117">
        <f t="shared" si="3"/>
        <v>42</v>
      </c>
      <c r="J354" s="116"/>
      <c r="K354" s="116"/>
      <c r="L354" s="116"/>
    </row>
    <row r="355" spans="4:12" ht="20.100000000000001" customHeight="1" x14ac:dyDescent="0.25">
      <c r="D355" s="140"/>
      <c r="E355" s="116" t="s">
        <v>1715</v>
      </c>
      <c r="F355" s="116">
        <f>F337-(F348+F349+F350-F351-F352-F353+F354)</f>
        <v>297</v>
      </c>
      <c r="G355" s="116">
        <f>G337-(G348+G349+G350-G351-G352-G353+G354)</f>
        <v>186</v>
      </c>
      <c r="H355" s="116">
        <v>27</v>
      </c>
      <c r="I355" s="117">
        <f t="shared" si="3"/>
        <v>159</v>
      </c>
      <c r="J355" s="116"/>
      <c r="K355" s="116"/>
      <c r="L355" s="116"/>
    </row>
    <row r="356" spans="4:12" ht="20.100000000000001" customHeight="1" x14ac:dyDescent="0.25">
      <c r="D356" s="140" t="s">
        <v>1741</v>
      </c>
      <c r="E356" s="116" t="s">
        <v>1722</v>
      </c>
      <c r="F356" s="116">
        <v>115</v>
      </c>
      <c r="G356" s="116">
        <v>201</v>
      </c>
      <c r="H356" s="116">
        <v>21</v>
      </c>
      <c r="I356" s="117">
        <f t="shared" si="3"/>
        <v>180</v>
      </c>
      <c r="J356" s="116"/>
      <c r="K356" s="116"/>
      <c r="L356" s="116"/>
    </row>
    <row r="357" spans="4:12" ht="20.100000000000001" customHeight="1" x14ac:dyDescent="0.25">
      <c r="D357" s="140"/>
      <c r="E357" s="116" t="s">
        <v>1721</v>
      </c>
      <c r="F357" s="116">
        <v>275</v>
      </c>
      <c r="G357" s="116">
        <v>250</v>
      </c>
      <c r="H357" s="116">
        <v>46</v>
      </c>
      <c r="I357" s="117">
        <f t="shared" si="3"/>
        <v>204</v>
      </c>
      <c r="J357" s="116"/>
      <c r="K357" s="116"/>
      <c r="L357" s="116"/>
    </row>
    <row r="358" spans="4:12" ht="20.100000000000001" customHeight="1" x14ac:dyDescent="0.25">
      <c r="D358" s="140"/>
      <c r="E358" s="116" t="s">
        <v>1723</v>
      </c>
      <c r="F358" s="116">
        <f>F337-(F356+F357)</f>
        <v>610</v>
      </c>
      <c r="G358" s="116">
        <f>G337-(G356+G357)</f>
        <v>299</v>
      </c>
      <c r="H358" s="116">
        <v>89</v>
      </c>
      <c r="I358" s="117">
        <f t="shared" si="3"/>
        <v>210</v>
      </c>
      <c r="J358" s="116"/>
      <c r="K358" s="116"/>
      <c r="L358" s="116"/>
    </row>
    <row r="359" spans="4:12" ht="20.100000000000001" customHeight="1" x14ac:dyDescent="0.25">
      <c r="D359" s="140" t="s">
        <v>1724</v>
      </c>
      <c r="E359" s="116" t="s">
        <v>1726</v>
      </c>
      <c r="F359" s="116">
        <v>37</v>
      </c>
      <c r="G359" s="116">
        <v>41</v>
      </c>
      <c r="H359" s="116">
        <v>3</v>
      </c>
      <c r="I359" s="117">
        <f t="shared" si="3"/>
        <v>38</v>
      </c>
      <c r="J359" s="116"/>
      <c r="K359" s="116"/>
      <c r="L359" s="116"/>
    </row>
    <row r="360" spans="4:12" ht="20.100000000000001" customHeight="1" x14ac:dyDescent="0.25">
      <c r="D360" s="140"/>
      <c r="E360" s="116" t="s">
        <v>1725</v>
      </c>
      <c r="F360" s="116">
        <v>457</v>
      </c>
      <c r="G360" s="116">
        <v>210</v>
      </c>
      <c r="H360" s="116">
        <v>12</v>
      </c>
      <c r="I360" s="117">
        <f t="shared" si="3"/>
        <v>198</v>
      </c>
      <c r="J360" s="116"/>
      <c r="K360" s="116"/>
      <c r="L360" s="116"/>
    </row>
    <row r="361" spans="4:12" ht="20.100000000000001" customHeight="1" x14ac:dyDescent="0.25">
      <c r="D361" s="140"/>
      <c r="E361" s="116" t="s">
        <v>1727</v>
      </c>
      <c r="F361" s="116">
        <v>254</v>
      </c>
      <c r="G361" s="116">
        <v>303</v>
      </c>
      <c r="H361" s="116">
        <v>34</v>
      </c>
      <c r="I361" s="117">
        <f t="shared" si="3"/>
        <v>269</v>
      </c>
      <c r="J361" s="116"/>
      <c r="K361" s="116"/>
      <c r="L361" s="116"/>
    </row>
    <row r="362" spans="4:12" ht="20.100000000000001" customHeight="1" x14ac:dyDescent="0.25">
      <c r="D362" s="140"/>
      <c r="E362" s="116" t="s">
        <v>1728</v>
      </c>
      <c r="F362" s="116">
        <v>23</v>
      </c>
      <c r="G362" s="116">
        <v>20</v>
      </c>
      <c r="H362" s="116">
        <v>3</v>
      </c>
      <c r="I362" s="117">
        <f t="shared" si="3"/>
        <v>17</v>
      </c>
      <c r="J362" s="116"/>
      <c r="K362" s="116"/>
      <c r="L362" s="116"/>
    </row>
    <row r="363" spans="4:12" ht="20.100000000000001" customHeight="1" x14ac:dyDescent="0.25">
      <c r="D363" s="140"/>
      <c r="E363" s="116" t="s">
        <v>1641</v>
      </c>
      <c r="F363" s="116">
        <f>F337-(F359+F360+F361+F362)</f>
        <v>229</v>
      </c>
      <c r="G363" s="116">
        <f>G337-(G359+G360+G361+G362)</f>
        <v>176</v>
      </c>
      <c r="H363" s="116">
        <v>31</v>
      </c>
      <c r="I363" s="117">
        <f t="shared" si="3"/>
        <v>145</v>
      </c>
      <c r="J363" s="116"/>
      <c r="K363" s="116"/>
      <c r="L363" s="116"/>
    </row>
  </sheetData>
  <mergeCells count="23">
    <mergeCell ref="J335:L335"/>
    <mergeCell ref="D335:D336"/>
    <mergeCell ref="E335:E336"/>
    <mergeCell ref="F335:F336"/>
    <mergeCell ref="D348:D355"/>
    <mergeCell ref="D356:D358"/>
    <mergeCell ref="D359:D363"/>
    <mergeCell ref="G335:I335"/>
    <mergeCell ref="D338:D340"/>
    <mergeCell ref="D341:D343"/>
    <mergeCell ref="D344:D347"/>
    <mergeCell ref="D251:D253"/>
    <mergeCell ref="D254:D257"/>
    <mergeCell ref="J229:L229"/>
    <mergeCell ref="M229:O229"/>
    <mergeCell ref="G228:O228"/>
    <mergeCell ref="D232:D233"/>
    <mergeCell ref="D237:D242"/>
    <mergeCell ref="D243:D244"/>
    <mergeCell ref="D245:D246"/>
    <mergeCell ref="G229:I229"/>
    <mergeCell ref="D247:D250"/>
    <mergeCell ref="D234:D236"/>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 Overview </vt:lpstr>
      <vt:lpstr>CEO</vt:lpstr>
      <vt:lpstr>HO Assistant (PA-EA-AM)</vt:lpstr>
      <vt:lpstr>CMO</vt:lpstr>
      <vt:lpstr>NSM</vt:lpstr>
      <vt:lpstr>CCO (NSM)</vt:lpstr>
      <vt:lpstr>RSM</vt:lpstr>
      <vt:lpstr>ASM</vt:lpstr>
      <vt:lpstr>SS</vt:lpstr>
      <vt:lpstr>CHRO &amp; Admin</vt:lpstr>
      <vt:lpstr>Result</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dung</dc:creator>
  <cp:lastModifiedBy>dung</cp:lastModifiedBy>
  <dcterms:created xsi:type="dcterms:W3CDTF">2017-03-03T10:22:07Z</dcterms:created>
  <dcterms:modified xsi:type="dcterms:W3CDTF">2017-04-12T09:59:07Z</dcterms:modified>
</cp:coreProperties>
</file>